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20" yWindow="460" windowWidth="18280" windowHeight="10100" activeTab="0"/>
  </bookViews>
  <sheets>
    <sheet name="Form" sheetId="1" r:id="rId1"/>
    <sheet name="Timesheet" sheetId="2" r:id="rId2"/>
    <sheet name="Hrs&amp;Days" sheetId="3" r:id="rId3"/>
  </sheets>
  <definedNames/>
  <calcPr fullCalcOnLoad="1"/>
</workbook>
</file>

<file path=xl/sharedStrings.xml><?xml version="1.0" encoding="utf-8"?>
<sst xmlns="http://schemas.openxmlformats.org/spreadsheetml/2006/main" count="141" uniqueCount="50">
  <si>
    <t xml:space="preserve"> </t>
  </si>
  <si>
    <t>Employee Name:</t>
  </si>
  <si>
    <t>Reason For Request:</t>
  </si>
  <si>
    <t>Please provide a detailed justification for this specific request.</t>
  </si>
  <si>
    <t>5 o</t>
  </si>
  <si>
    <t>Emp ID:</t>
  </si>
  <si>
    <t>Date:</t>
  </si>
  <si>
    <t>General Ledger to charge</t>
  </si>
  <si>
    <t>Monday</t>
  </si>
  <si>
    <t>Tuesday</t>
  </si>
  <si>
    <t>Wednesday</t>
  </si>
  <si>
    <t>Thursday</t>
  </si>
  <si>
    <t>Friday</t>
  </si>
  <si>
    <t>Saturday</t>
  </si>
  <si>
    <t>Sunday</t>
  </si>
  <si>
    <t>Name:</t>
  </si>
  <si>
    <t>Hrs worked</t>
  </si>
  <si>
    <t>TOTAL</t>
  </si>
  <si>
    <t>Name of Dept. Head:</t>
  </si>
  <si>
    <t>Signature of Dept. Head:</t>
  </si>
  <si>
    <t>Date</t>
  </si>
  <si>
    <t>Department and Extension:</t>
  </si>
  <si>
    <t>Hrs Worked</t>
  </si>
  <si>
    <t>All highlighted fields must be completed before check is issued.  Send completed forms to: payroll@davidson.edu</t>
  </si>
  <si>
    <t>WEEK OF:</t>
  </si>
  <si>
    <t>Day:</t>
  </si>
  <si>
    <t>SUMMARY</t>
  </si>
  <si>
    <t>Controller</t>
  </si>
  <si>
    <t>FOR BUSINESS SERVICES USE:</t>
  </si>
  <si>
    <t>FUND</t>
  </si>
  <si>
    <t>ORG</t>
  </si>
  <si>
    <t>ACCOUNT</t>
  </si>
  <si>
    <t>PROGRAM</t>
  </si>
  <si>
    <t>Time In</t>
  </si>
  <si>
    <t>Time Out</t>
  </si>
  <si>
    <t>Special Paycheck Request Form (Hourly Employees)</t>
  </si>
  <si>
    <t>Please provide the Fund, Org., and Account to finance this special check request.  A $25.00 processing fee will</t>
  </si>
  <si>
    <t>be charged to account 718920.</t>
  </si>
  <si>
    <t>***hours will populate when timesheet tab is completed***</t>
  </si>
  <si>
    <t>Hours Worked</t>
  </si>
  <si>
    <t>Unreported Leave Time</t>
  </si>
  <si>
    <t>VAC</t>
  </si>
  <si>
    <t>Leave Type</t>
  </si>
  <si>
    <t>UNREPORTED LEAVE TIME:</t>
  </si>
  <si>
    <t>REGULAR HOURS WORKED:</t>
  </si>
  <si>
    <t>Please complete either the Unreported Leave Time section OR the Timesheet Section</t>
  </si>
  <si>
    <t># of Hours</t>
  </si>
  <si>
    <t>**data will populate when timesheet tab is completed***</t>
  </si>
  <si>
    <t>SPECIAL PAYCHECK REQUEST FORM - UNREPORTED LEAVE/TIMESHEET</t>
  </si>
  <si>
    <t>FOR BUSINESS SERVICES USE ONLY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</si>
</sst>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8"/>
      <name val="Bookman Old Style"/>
      <family val="1"/>
    </font>
    <font>
      <sz val="8"/>
      <name val="Bookman Old Style"/>
      <family val="1"/>
    </font>
    <font>
      <sz val="7"/>
      <name val="Bookman Old Style"/>
      <family val="1"/>
    </font>
    <font>
      <sz val="8"/>
      <name val="Arial"/>
      <family val="2"/>
    </font>
    <font>
      <sz val="10"/>
      <name val="Bookman Old Style"/>
      <family val="1"/>
    </font>
    <font>
      <b/>
      <sz val="7"/>
      <name val="Bookman Old Style"/>
      <family val="1"/>
    </font>
    <font>
      <i/>
      <sz val="7"/>
      <name val="Bookman Old Style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19"/>
      <name val="Calibri"/>
      <family val="2"/>
    </font>
    <font>
      <b/>
      <sz val="8"/>
      <color indexed="10"/>
      <name val="Bookman Old Style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u val="single"/>
      <sz val="9"/>
      <color indexed="55"/>
      <name val="Calibri"/>
      <family val="2"/>
    </font>
    <font>
      <sz val="9"/>
      <color indexed="55"/>
      <name val="Calibri"/>
      <family val="2"/>
    </font>
    <font>
      <sz val="10"/>
      <color indexed="19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b/>
      <sz val="10"/>
      <color theme="6" tint="-0.4999699890613556"/>
      <name val="Calibri"/>
      <family val="2"/>
    </font>
    <font>
      <b/>
      <sz val="8"/>
      <color rgb="FFFF0000"/>
      <name val="Bookman Old Style"/>
      <family val="1"/>
    </font>
    <font>
      <sz val="8"/>
      <color theme="1"/>
      <name val="Calibri"/>
      <family val="2"/>
    </font>
    <font>
      <sz val="8"/>
      <color rgb="FFC00000"/>
      <name val="Calibri"/>
      <family val="2"/>
    </font>
    <font>
      <u val="single"/>
      <sz val="9"/>
      <color theme="0" tint="-0.3499799966812134"/>
      <name val="Calibri"/>
      <family val="2"/>
    </font>
    <font>
      <sz val="9"/>
      <color theme="0" tint="-0.3499799966812134"/>
      <name val="Calibri"/>
      <family val="2"/>
    </font>
    <font>
      <sz val="10"/>
      <color theme="5" tint="-0.4999699890613556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9">
      <alignment horizontal="center"/>
      <protection/>
    </xf>
    <xf numFmtId="3" fontId="3" fillId="0" borderId="0" applyFont="0" applyFill="0" applyBorder="0" applyAlignment="0" applyProtection="0"/>
    <xf numFmtId="0" fontId="3" fillId="33" borderId="0" applyNumberFormat="0" applyFont="0" applyBorder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63" fillId="0" borderId="0" xfId="0" applyFont="1" applyFill="1" applyBorder="1" applyAlignment="1" applyProtection="1">
      <alignment/>
      <protection locked="0"/>
    </xf>
    <xf numFmtId="2" fontId="64" fillId="0" borderId="0" xfId="0" applyNumberFormat="1" applyFont="1" applyFill="1" applyBorder="1" applyAlignment="1" applyProtection="1">
      <alignment horizontal="right"/>
      <protection locked="0"/>
    </xf>
    <xf numFmtId="44" fontId="63" fillId="0" borderId="0" xfId="44" applyFont="1" applyFill="1" applyBorder="1" applyAlignment="1" applyProtection="1">
      <alignment horizontal="right"/>
      <protection locked="0"/>
    </xf>
    <xf numFmtId="44" fontId="63" fillId="0" borderId="0" xfId="44" applyFont="1" applyFill="1" applyBorder="1" applyAlignment="1" applyProtection="1">
      <alignment/>
      <protection locked="0"/>
    </xf>
    <xf numFmtId="18" fontId="65" fillId="0" borderId="0" xfId="0" applyNumberFormat="1" applyFont="1" applyFill="1" applyBorder="1" applyAlignment="1" applyProtection="1">
      <alignment/>
      <protection locked="0"/>
    </xf>
    <xf numFmtId="18" fontId="6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0" xfId="56" applyFont="1" applyBorder="1" applyAlignment="1" applyProtection="1">
      <alignment horizontal="center" vertical="center"/>
      <protection locked="0"/>
    </xf>
    <xf numFmtId="0" fontId="5" fillId="0" borderId="0" xfId="56" applyFont="1" applyBorder="1" applyAlignment="1" applyProtection="1">
      <alignment horizontal="centerContinuous" vertical="center"/>
      <protection locked="0"/>
    </xf>
    <xf numFmtId="0" fontId="5" fillId="0" borderId="0" xfId="56" applyFont="1" applyBorder="1" applyProtection="1">
      <alignment/>
      <protection locked="0"/>
    </xf>
    <xf numFmtId="0" fontId="7" fillId="0" borderId="0" xfId="56" applyFont="1" applyBorder="1" applyAlignment="1" applyProtection="1">
      <alignment vertical="center"/>
      <protection locked="0"/>
    </xf>
    <xf numFmtId="0" fontId="7" fillId="0" borderId="0" xfId="56" applyFont="1" applyBorder="1" applyAlignment="1" applyProtection="1">
      <alignment horizontal="center" vertical="center"/>
      <protection locked="0"/>
    </xf>
    <xf numFmtId="0" fontId="7" fillId="0" borderId="0" xfId="56" applyFont="1" applyBorder="1" applyAlignment="1" applyProtection="1">
      <alignment horizontal="centerContinuous" vertical="center"/>
      <protection locked="0"/>
    </xf>
    <xf numFmtId="0" fontId="2" fillId="0" borderId="0" xfId="56" applyProtection="1">
      <alignment/>
      <protection locked="0"/>
    </xf>
    <xf numFmtId="0" fontId="7" fillId="34" borderId="0" xfId="56" applyFont="1" applyFill="1" applyBorder="1" applyProtection="1">
      <alignment/>
      <protection locked="0"/>
    </xf>
    <xf numFmtId="0" fontId="7" fillId="34" borderId="0" xfId="56" applyFont="1" applyFill="1" applyBorder="1" applyAlignment="1" applyProtection="1">
      <alignment horizontal="center"/>
      <protection locked="0"/>
    </xf>
    <xf numFmtId="0" fontId="7" fillId="0" borderId="0" xfId="56" applyFont="1" applyFill="1" applyBorder="1" applyProtection="1">
      <alignment/>
      <protection locked="0"/>
    </xf>
    <xf numFmtId="0" fontId="7" fillId="0" borderId="0" xfId="56" applyFont="1" applyFill="1" applyBorder="1" applyAlignment="1" applyProtection="1">
      <alignment horizontal="center"/>
      <protection locked="0"/>
    </xf>
    <xf numFmtId="0" fontId="6" fillId="0" borderId="0" xfId="56" applyFont="1" applyBorder="1" applyAlignment="1" applyProtection="1">
      <alignment horizontal="right"/>
      <protection locked="0"/>
    </xf>
    <xf numFmtId="0" fontId="6" fillId="3" borderId="9" xfId="56" applyFont="1" applyFill="1" applyBorder="1" applyProtection="1">
      <alignment/>
      <protection locked="0"/>
    </xf>
    <xf numFmtId="0" fontId="6" fillId="3" borderId="9" xfId="56" applyFont="1" applyFill="1" applyBorder="1" applyAlignment="1" applyProtection="1">
      <alignment horizontal="center"/>
      <protection locked="0"/>
    </xf>
    <xf numFmtId="0" fontId="6" fillId="0" borderId="0" xfId="56" applyFont="1" applyBorder="1" applyAlignment="1" applyProtection="1">
      <alignment horizontal="center"/>
      <protection locked="0"/>
    </xf>
    <xf numFmtId="0" fontId="6" fillId="3" borderId="9" xfId="56" applyFont="1" applyFill="1" applyBorder="1" applyAlignment="1" applyProtection="1">
      <alignment/>
      <protection locked="0"/>
    </xf>
    <xf numFmtId="0" fontId="6" fillId="0" borderId="0" xfId="56" applyFont="1" applyFill="1" applyBorder="1" applyProtection="1">
      <alignment/>
      <protection locked="0"/>
    </xf>
    <xf numFmtId="0" fontId="6" fillId="0" borderId="0" xfId="56" applyFont="1" applyBorder="1" applyProtection="1">
      <alignment/>
      <protection locked="0"/>
    </xf>
    <xf numFmtId="0" fontId="6" fillId="0" borderId="0" xfId="56" applyFont="1" applyBorder="1" applyAlignment="1" applyProtection="1">
      <alignment/>
      <protection locked="0"/>
    </xf>
    <xf numFmtId="0" fontId="6" fillId="0" borderId="0" xfId="56" applyFont="1" applyFill="1" applyBorder="1" applyAlignment="1" applyProtection="1">
      <alignment horizontal="right"/>
      <protection locked="0"/>
    </xf>
    <xf numFmtId="14" fontId="6" fillId="3" borderId="9" xfId="56" applyNumberFormat="1" applyFont="1" applyFill="1" applyBorder="1" applyAlignment="1" applyProtection="1">
      <alignment horizontal="left"/>
      <protection locked="0"/>
    </xf>
    <xf numFmtId="14" fontId="6" fillId="3" borderId="9" xfId="56" applyNumberFormat="1" applyFont="1" applyFill="1" applyBorder="1" applyAlignment="1" applyProtection="1">
      <alignment/>
      <protection locked="0"/>
    </xf>
    <xf numFmtId="0" fontId="6" fillId="3" borderId="9" xfId="56" applyFont="1" applyFill="1" applyBorder="1" applyAlignment="1" applyProtection="1">
      <alignment horizontal="left"/>
      <protection locked="0"/>
    </xf>
    <xf numFmtId="0" fontId="6" fillId="0" borderId="0" xfId="56" applyFont="1" applyFill="1" applyBorder="1" applyAlignment="1" applyProtection="1">
      <alignment/>
      <protection locked="0"/>
    </xf>
    <xf numFmtId="0" fontId="6" fillId="0" borderId="0" xfId="56" applyFont="1" applyFill="1" applyBorder="1" applyAlignment="1" applyProtection="1">
      <alignment horizontal="left"/>
      <protection locked="0"/>
    </xf>
    <xf numFmtId="40" fontId="6" fillId="3" borderId="9" xfId="56" applyNumberFormat="1" applyFont="1" applyFill="1" applyBorder="1" applyAlignment="1" applyProtection="1">
      <alignment/>
      <protection locked="0"/>
    </xf>
    <xf numFmtId="40" fontId="6" fillId="0" borderId="0" xfId="56" applyNumberFormat="1" applyFont="1" applyFill="1" applyBorder="1" applyAlignment="1" applyProtection="1">
      <alignment/>
      <protection locked="0"/>
    </xf>
    <xf numFmtId="0" fontId="6" fillId="0" borderId="0" xfId="56" applyFont="1" applyFill="1" applyBorder="1" applyAlignment="1" applyProtection="1">
      <alignment horizontal="center"/>
      <protection locked="0"/>
    </xf>
    <xf numFmtId="0" fontId="6" fillId="0" borderId="0" xfId="56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right"/>
      <protection locked="0"/>
    </xf>
    <xf numFmtId="0" fontId="2" fillId="0" borderId="0" xfId="56" applyAlignment="1" applyProtection="1">
      <alignment horizontal="right"/>
      <protection locked="0"/>
    </xf>
    <xf numFmtId="0" fontId="6" fillId="3" borderId="11" xfId="56" applyFont="1" applyFill="1" applyBorder="1" applyAlignment="1" applyProtection="1">
      <alignment/>
      <protection locked="0"/>
    </xf>
    <xf numFmtId="40" fontId="6" fillId="3" borderId="11" xfId="56" applyNumberFormat="1" applyFont="1" applyFill="1" applyBorder="1" applyAlignment="1" applyProtection="1">
      <alignment/>
      <protection locked="0"/>
    </xf>
    <xf numFmtId="0" fontId="6" fillId="3" borderId="11" xfId="56" applyFont="1" applyFill="1" applyBorder="1" applyAlignment="1" applyProtection="1">
      <alignment horizontal="left"/>
      <protection locked="0"/>
    </xf>
    <xf numFmtId="14" fontId="6" fillId="3" borderId="11" xfId="56" applyNumberFormat="1" applyFont="1" applyFill="1" applyBorder="1" applyAlignment="1" applyProtection="1">
      <alignment/>
      <protection locked="0"/>
    </xf>
    <xf numFmtId="0" fontId="7" fillId="0" borderId="0" xfId="56" applyFont="1" applyFill="1" applyBorder="1" applyAlignment="1" applyProtection="1">
      <alignment/>
      <protection locked="0"/>
    </xf>
    <xf numFmtId="0" fontId="2" fillId="0" borderId="0" xfId="56" applyBorder="1" applyAlignment="1" applyProtection="1">
      <alignment/>
      <protection locked="0"/>
    </xf>
    <xf numFmtId="0" fontId="6" fillId="3" borderId="9" xfId="56" applyFont="1" applyFill="1" applyBorder="1" applyAlignment="1" applyProtection="1">
      <alignment/>
      <protection locked="0"/>
    </xf>
    <xf numFmtId="0" fontId="67" fillId="0" borderId="0" xfId="56" applyFont="1" applyBorder="1" applyAlignment="1" applyProtection="1">
      <alignment/>
      <protection locked="0"/>
    </xf>
    <xf numFmtId="0" fontId="7" fillId="0" borderId="0" xfId="56" applyFont="1" applyFill="1" applyBorder="1" applyAlignment="1" applyProtection="1">
      <alignment horizontal="left"/>
      <protection locked="0"/>
    </xf>
    <xf numFmtId="0" fontId="7" fillId="35" borderId="9" xfId="56" applyFont="1" applyFill="1" applyBorder="1" applyAlignment="1" applyProtection="1">
      <alignment/>
      <protection locked="0"/>
    </xf>
    <xf numFmtId="0" fontId="7" fillId="35" borderId="9" xfId="56" applyFont="1" applyFill="1" applyBorder="1" applyAlignment="1" applyProtection="1">
      <alignment/>
      <protection locked="0"/>
    </xf>
    <xf numFmtId="0" fontId="7" fillId="35" borderId="9" xfId="56" applyFont="1" applyFill="1" applyBorder="1" applyAlignment="1" applyProtection="1">
      <alignment horizontal="left"/>
      <protection locked="0"/>
    </xf>
    <xf numFmtId="0" fontId="7" fillId="35" borderId="9" xfId="56" applyFont="1" applyFill="1" applyBorder="1" applyAlignment="1" applyProtection="1">
      <alignment horizontal="center"/>
      <protection locked="0"/>
    </xf>
    <xf numFmtId="0" fontId="7" fillId="35" borderId="9" xfId="56" applyFont="1" applyFill="1" applyBorder="1" applyAlignment="1" applyProtection="1">
      <alignment horizontal="right"/>
      <protection locked="0"/>
    </xf>
    <xf numFmtId="0" fontId="6" fillId="3" borderId="9" xfId="56" applyFont="1" applyFill="1" applyBorder="1" applyAlignment="1" applyProtection="1">
      <alignment horizontal="right"/>
      <protection locked="0"/>
    </xf>
    <xf numFmtId="0" fontId="7" fillId="0" borderId="9" xfId="56" applyFont="1" applyFill="1" applyBorder="1" applyProtection="1">
      <alignment/>
      <protection locked="0"/>
    </xf>
    <xf numFmtId="0" fontId="7" fillId="0" borderId="0" xfId="56" applyFont="1" applyBorder="1" applyProtection="1">
      <alignment/>
      <protection locked="0"/>
    </xf>
    <xf numFmtId="0" fontId="7" fillId="0" borderId="0" xfId="56" applyFont="1" applyBorder="1" applyAlignment="1" applyProtection="1">
      <alignment horizontal="left"/>
      <protection locked="0"/>
    </xf>
    <xf numFmtId="2" fontId="6" fillId="0" borderId="9" xfId="56" applyNumberFormat="1" applyFont="1" applyBorder="1" applyAlignment="1" applyProtection="1">
      <alignment/>
      <protection/>
    </xf>
    <xf numFmtId="8" fontId="34" fillId="0" borderId="0" xfId="0" applyNumberFormat="1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right"/>
      <protection locked="0"/>
    </xf>
    <xf numFmtId="0" fontId="63" fillId="0" borderId="0" xfId="0" applyFont="1" applyFill="1" applyBorder="1" applyAlignment="1" applyProtection="1">
      <alignment horizontal="right"/>
      <protection locked="0"/>
    </xf>
    <xf numFmtId="2" fontId="64" fillId="0" borderId="0" xfId="0" applyNumberFormat="1" applyFont="1" applyFill="1" applyBorder="1" applyAlignment="1" applyProtection="1">
      <alignment/>
      <protection locked="0"/>
    </xf>
    <xf numFmtId="44" fontId="64" fillId="0" borderId="0" xfId="44" applyFont="1" applyFill="1" applyBorder="1" applyAlignment="1" applyProtection="1">
      <alignment/>
      <protection locked="0"/>
    </xf>
    <xf numFmtId="2" fontId="66" fillId="0" borderId="0" xfId="0" applyNumberFormat="1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44" fontId="66" fillId="0" borderId="0" xfId="44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4" fillId="0" borderId="0" xfId="0" applyFont="1" applyFill="1" applyBorder="1" applyAlignment="1" applyProtection="1">
      <alignment/>
      <protection locked="0"/>
    </xf>
    <xf numFmtId="0" fontId="64" fillId="0" borderId="0" xfId="0" applyFont="1" applyFill="1" applyAlignment="1" applyProtection="1">
      <alignment/>
      <protection locked="0"/>
    </xf>
    <xf numFmtId="0" fontId="68" fillId="0" borderId="0" xfId="0" applyFont="1" applyFill="1" applyBorder="1" applyAlignment="1" applyProtection="1">
      <alignment horizontal="left"/>
      <protection locked="0"/>
    </xf>
    <xf numFmtId="8" fontId="65" fillId="0" borderId="0" xfId="0" applyNumberFormat="1" applyFont="1" applyFill="1" applyBorder="1" applyAlignment="1" applyProtection="1">
      <alignment/>
      <protection locked="0"/>
    </xf>
    <xf numFmtId="0" fontId="69" fillId="0" borderId="0" xfId="0" applyFont="1" applyFill="1" applyBorder="1" applyAlignment="1" applyProtection="1">
      <alignment/>
      <protection locked="0"/>
    </xf>
    <xf numFmtId="0" fontId="68" fillId="0" borderId="0" xfId="0" applyFont="1" applyFill="1" applyBorder="1" applyAlignment="1" applyProtection="1">
      <alignment/>
      <protection locked="0"/>
    </xf>
    <xf numFmtId="8" fontId="34" fillId="0" borderId="0" xfId="0" applyNumberFormat="1" applyFont="1" applyFill="1" applyAlignment="1" applyProtection="1">
      <alignment/>
      <protection locked="0"/>
    </xf>
    <xf numFmtId="0" fontId="68" fillId="0" borderId="0" xfId="0" applyFont="1" applyFill="1" applyAlignment="1" applyProtection="1">
      <alignment/>
      <protection locked="0"/>
    </xf>
    <xf numFmtId="0" fontId="63" fillId="0" borderId="12" xfId="0" applyFont="1" applyFill="1" applyBorder="1" applyAlignment="1" applyProtection="1">
      <alignment horizontal="center"/>
      <protection locked="0"/>
    </xf>
    <xf numFmtId="0" fontId="61" fillId="0" borderId="12" xfId="0" applyFont="1" applyFill="1" applyBorder="1" applyAlignment="1" applyProtection="1">
      <alignment horizontal="center"/>
      <protection locked="0"/>
    </xf>
    <xf numFmtId="44" fontId="0" fillId="0" borderId="0" xfId="44" applyFont="1" applyFill="1" applyAlignment="1" applyProtection="1">
      <alignment/>
      <protection locked="0"/>
    </xf>
    <xf numFmtId="0" fontId="55" fillId="0" borderId="0" xfId="52" applyFill="1" applyAlignment="1" applyProtection="1">
      <alignment/>
      <protection locked="0"/>
    </xf>
    <xf numFmtId="0" fontId="61" fillId="0" borderId="0" xfId="0" applyFont="1" applyFill="1" applyAlignment="1" applyProtection="1">
      <alignment/>
      <protection locked="0"/>
    </xf>
    <xf numFmtId="0" fontId="70" fillId="0" borderId="0" xfId="52" applyFont="1" applyFill="1" applyAlignment="1" applyProtection="1">
      <alignment/>
      <protection locked="0"/>
    </xf>
    <xf numFmtId="0" fontId="71" fillId="0" borderId="0" xfId="0" applyFont="1" applyFill="1" applyAlignment="1" applyProtection="1">
      <alignment/>
      <protection locked="0"/>
    </xf>
    <xf numFmtId="164" fontId="65" fillId="3" borderId="12" xfId="0" applyNumberFormat="1" applyFont="1" applyFill="1" applyBorder="1" applyAlignment="1" applyProtection="1">
      <alignment/>
      <protection locked="0"/>
    </xf>
    <xf numFmtId="0" fontId="63" fillId="0" borderId="13" xfId="0" applyFont="1" applyFill="1" applyBorder="1" applyAlignment="1" applyProtection="1">
      <alignment horizontal="center"/>
      <protection locked="0"/>
    </xf>
    <xf numFmtId="0" fontId="63" fillId="0" borderId="14" xfId="0" applyFont="1" applyFill="1" applyBorder="1" applyAlignment="1" applyProtection="1">
      <alignment horizontal="center"/>
      <protection locked="0"/>
    </xf>
    <xf numFmtId="14" fontId="72" fillId="3" borderId="15" xfId="0" applyNumberFormat="1" applyFont="1" applyFill="1" applyBorder="1" applyAlignment="1" applyProtection="1">
      <alignment/>
      <protection locked="0"/>
    </xf>
    <xf numFmtId="0" fontId="63" fillId="0" borderId="14" xfId="0" applyFont="1" applyFill="1" applyBorder="1" applyAlignment="1" applyProtection="1">
      <alignment/>
      <protection locked="0"/>
    </xf>
    <xf numFmtId="0" fontId="61" fillId="0" borderId="16" xfId="0" applyFont="1" applyFill="1" applyBorder="1" applyAlignment="1" applyProtection="1">
      <alignment horizontal="center"/>
      <protection/>
    </xf>
    <xf numFmtId="0" fontId="63" fillId="0" borderId="17" xfId="0" applyFont="1" applyFill="1" applyBorder="1" applyAlignment="1" applyProtection="1">
      <alignment horizontal="center"/>
      <protection/>
    </xf>
    <xf numFmtId="14" fontId="63" fillId="0" borderId="16" xfId="0" applyNumberFormat="1" applyFont="1" applyFill="1" applyBorder="1" applyAlignment="1" applyProtection="1">
      <alignment/>
      <protection/>
    </xf>
    <xf numFmtId="2" fontId="0" fillId="0" borderId="17" xfId="0" applyNumberFormat="1" applyFill="1" applyBorder="1" applyAlignment="1" applyProtection="1">
      <alignment/>
      <protection/>
    </xf>
    <xf numFmtId="14" fontId="63" fillId="0" borderId="18" xfId="0" applyNumberFormat="1" applyFon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 horizontal="center"/>
      <protection/>
    </xf>
    <xf numFmtId="2" fontId="61" fillId="0" borderId="21" xfId="0" applyNumberFormat="1" applyFont="1" applyFill="1" applyBorder="1" applyAlignment="1" applyProtection="1">
      <alignment horizontal="center"/>
      <protection/>
    </xf>
    <xf numFmtId="0" fontId="7" fillId="0" borderId="9" xfId="56" applyFont="1" applyFill="1" applyBorder="1" applyAlignment="1" applyProtection="1">
      <alignment horizontal="center"/>
      <protection locked="0"/>
    </xf>
    <xf numFmtId="0" fontId="7" fillId="0" borderId="22" xfId="56" applyFont="1" applyFill="1" applyBorder="1" applyProtection="1">
      <alignment/>
      <protection locked="0"/>
    </xf>
    <xf numFmtId="0" fontId="7" fillId="0" borderId="23" xfId="56" applyFont="1" applyFill="1" applyBorder="1" applyProtection="1">
      <alignment/>
      <protection locked="0"/>
    </xf>
    <xf numFmtId="0" fontId="7" fillId="0" borderId="24" xfId="56" applyFont="1" applyFill="1" applyBorder="1" applyAlignment="1" applyProtection="1">
      <alignment horizontal="centerContinuous"/>
      <protection locked="0"/>
    </xf>
    <xf numFmtId="0" fontId="2" fillId="0" borderId="25" xfId="56" applyBorder="1" applyProtection="1">
      <alignment/>
      <protection locked="0"/>
    </xf>
    <xf numFmtId="0" fontId="7" fillId="0" borderId="24" xfId="56" applyFont="1" applyFill="1" applyBorder="1" applyProtection="1">
      <alignment/>
      <protection locked="0"/>
    </xf>
    <xf numFmtId="0" fontId="7" fillId="0" borderId="26" xfId="56" applyFont="1" applyFill="1" applyBorder="1" applyProtection="1">
      <alignment/>
      <protection locked="0"/>
    </xf>
    <xf numFmtId="0" fontId="7" fillId="0" borderId="9" xfId="56" applyFont="1" applyFill="1" applyBorder="1" applyAlignment="1" applyProtection="1">
      <alignment horizontal="right"/>
      <protection locked="0"/>
    </xf>
    <xf numFmtId="0" fontId="2" fillId="0" borderId="27" xfId="56" applyBorder="1" applyProtection="1">
      <alignment/>
      <protection locked="0"/>
    </xf>
    <xf numFmtId="0" fontId="11" fillId="0" borderId="0" xfId="56" applyFont="1" applyFill="1" applyBorder="1" applyProtection="1">
      <alignment/>
      <protection locked="0"/>
    </xf>
    <xf numFmtId="0" fontId="11" fillId="0" borderId="9" xfId="56" applyFont="1" applyFill="1" applyBorder="1" applyProtection="1">
      <alignment/>
      <protection locked="0"/>
    </xf>
    <xf numFmtId="0" fontId="8" fillId="0" borderId="0" xfId="56" applyFont="1" applyBorder="1" applyAlignment="1" applyProtection="1">
      <alignment/>
      <protection locked="0"/>
    </xf>
    <xf numFmtId="1" fontId="6" fillId="3" borderId="9" xfId="56" applyNumberFormat="1" applyFont="1" applyFill="1" applyBorder="1" applyAlignment="1" applyProtection="1" quotePrefix="1">
      <alignment horizontal="center"/>
      <protection locked="0"/>
    </xf>
    <xf numFmtId="0" fontId="6" fillId="3" borderId="9" xfId="56" applyFont="1" applyFill="1" applyBorder="1" applyAlignment="1" applyProtection="1">
      <alignment/>
      <protection locked="0"/>
    </xf>
    <xf numFmtId="0" fontId="2" fillId="3" borderId="9" xfId="56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14" fontId="63" fillId="0" borderId="12" xfId="0" applyNumberFormat="1" applyFont="1" applyFill="1" applyBorder="1" applyAlignment="1" applyProtection="1">
      <alignment/>
      <protection/>
    </xf>
    <xf numFmtId="0" fontId="63" fillId="0" borderId="24" xfId="0" applyFont="1" applyFill="1" applyBorder="1" applyAlignment="1" applyProtection="1">
      <alignment/>
      <protection locked="0"/>
    </xf>
    <xf numFmtId="0" fontId="0" fillId="0" borderId="25" xfId="0" applyFill="1" applyBorder="1" applyAlignment="1" applyProtection="1">
      <alignment/>
      <protection locked="0"/>
    </xf>
    <xf numFmtId="0" fontId="63" fillId="0" borderId="26" xfId="0" applyFont="1" applyFill="1" applyBorder="1" applyAlignment="1" applyProtection="1">
      <alignment/>
      <protection locked="0"/>
    </xf>
    <xf numFmtId="0" fontId="0" fillId="0" borderId="9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0" fontId="64" fillId="0" borderId="25" xfId="0" applyFont="1" applyFill="1" applyBorder="1" applyAlignment="1" applyProtection="1">
      <alignment/>
      <protection locked="0"/>
    </xf>
    <xf numFmtId="0" fontId="63" fillId="0" borderId="29" xfId="0" applyFont="1" applyFill="1" applyBorder="1" applyAlignment="1" applyProtection="1">
      <alignment horizontal="center"/>
      <protection locked="0"/>
    </xf>
    <xf numFmtId="0" fontId="63" fillId="0" borderId="17" xfId="0" applyFont="1" applyFill="1" applyBorder="1" applyAlignment="1" applyProtection="1">
      <alignment horizontal="right"/>
      <protection locked="0"/>
    </xf>
    <xf numFmtId="0" fontId="63" fillId="0" borderId="16" xfId="0" applyFont="1" applyFill="1" applyBorder="1" applyAlignment="1" applyProtection="1">
      <alignment/>
      <protection locked="0"/>
    </xf>
    <xf numFmtId="2" fontId="34" fillId="0" borderId="17" xfId="0" applyNumberFormat="1" applyFont="1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 locked="0"/>
    </xf>
    <xf numFmtId="2" fontId="35" fillId="0" borderId="17" xfId="0" applyNumberFormat="1" applyFont="1" applyFill="1" applyBorder="1" applyAlignment="1" applyProtection="1">
      <alignment horizontal="right"/>
      <protection/>
    </xf>
    <xf numFmtId="0" fontId="63" fillId="0" borderId="17" xfId="0" applyFont="1" applyFill="1" applyBorder="1" applyAlignment="1" applyProtection="1">
      <alignment horizontal="right"/>
      <protection/>
    </xf>
    <xf numFmtId="2" fontId="64" fillId="0" borderId="25" xfId="0" applyNumberFormat="1" applyFont="1" applyFill="1" applyBorder="1" applyAlignment="1" applyProtection="1">
      <alignment/>
      <protection locked="0"/>
    </xf>
    <xf numFmtId="0" fontId="63" fillId="0" borderId="9" xfId="0" applyFont="1" applyFill="1" applyBorder="1" applyAlignment="1" applyProtection="1">
      <alignment/>
      <protection locked="0"/>
    </xf>
    <xf numFmtId="18" fontId="65" fillId="0" borderId="9" xfId="0" applyNumberFormat="1" applyFont="1" applyFill="1" applyBorder="1" applyAlignment="1" applyProtection="1">
      <alignment/>
      <protection locked="0"/>
    </xf>
    <xf numFmtId="18" fontId="66" fillId="0" borderId="9" xfId="0" applyNumberFormat="1" applyFont="1" applyFill="1" applyBorder="1" applyAlignment="1" applyProtection="1">
      <alignment horizontal="right"/>
      <protection locked="0"/>
    </xf>
    <xf numFmtId="2" fontId="66" fillId="0" borderId="27" xfId="0" applyNumberFormat="1" applyFont="1" applyFill="1" applyBorder="1" applyAlignment="1" applyProtection="1">
      <alignment/>
      <protection locked="0"/>
    </xf>
    <xf numFmtId="0" fontId="6" fillId="0" borderId="0" xfId="56" applyFont="1" applyAlignment="1" applyProtection="1">
      <alignment horizontal="left"/>
      <protection locked="0"/>
    </xf>
    <xf numFmtId="40" fontId="6" fillId="0" borderId="9" xfId="56" applyNumberFormat="1" applyFont="1" applyFill="1" applyBorder="1" applyAlignment="1" applyProtection="1">
      <alignment/>
      <protection/>
    </xf>
    <xf numFmtId="0" fontId="0" fillId="3" borderId="9" xfId="0" applyFill="1" applyBorder="1" applyAlignment="1" applyProtection="1">
      <alignment horizontal="center"/>
      <protection locked="0"/>
    </xf>
    <xf numFmtId="0" fontId="73" fillId="0" borderId="24" xfId="0" applyFont="1" applyFill="1" applyBorder="1" applyAlignment="1" applyProtection="1">
      <alignment/>
      <protection locked="0"/>
    </xf>
    <xf numFmtId="0" fontId="73" fillId="36" borderId="22" xfId="0" applyFont="1" applyFill="1" applyBorder="1" applyAlignment="1" applyProtection="1">
      <alignment/>
      <protection locked="0"/>
    </xf>
    <xf numFmtId="0" fontId="0" fillId="36" borderId="30" xfId="0" applyFill="1" applyBorder="1" applyAlignment="1" applyProtection="1">
      <alignment/>
      <protection locked="0"/>
    </xf>
    <xf numFmtId="0" fontId="0" fillId="36" borderId="23" xfId="0" applyFill="1" applyBorder="1" applyAlignment="1" applyProtection="1">
      <alignment/>
      <protection locked="0"/>
    </xf>
    <xf numFmtId="0" fontId="63" fillId="36" borderId="30" xfId="0" applyFont="1" applyFill="1" applyBorder="1" applyAlignment="1" applyProtection="1">
      <alignment/>
      <protection locked="0"/>
    </xf>
    <xf numFmtId="8" fontId="65" fillId="36" borderId="30" xfId="0" applyNumberFormat="1" applyFont="1" applyFill="1" applyBorder="1" applyAlignment="1" applyProtection="1">
      <alignment horizontal="left"/>
      <protection locked="0"/>
    </xf>
    <xf numFmtId="0" fontId="64" fillId="36" borderId="30" xfId="0" applyFont="1" applyFill="1" applyBorder="1" applyAlignment="1" applyProtection="1">
      <alignment/>
      <protection locked="0"/>
    </xf>
    <xf numFmtId="0" fontId="64" fillId="36" borderId="23" xfId="0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63" fillId="0" borderId="0" xfId="0" applyFont="1" applyFill="1" applyBorder="1" applyAlignment="1" applyProtection="1">
      <alignment horizontal="center"/>
      <protection locked="0"/>
    </xf>
    <xf numFmtId="18" fontId="0" fillId="0" borderId="0" xfId="0" applyNumberFormat="1" applyFill="1" applyAlignment="1" applyProtection="1">
      <alignment/>
      <protection/>
    </xf>
    <xf numFmtId="0" fontId="75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56" applyFont="1" applyBorder="1" applyAlignment="1" applyProtection="1">
      <alignment horizontal="center" vertical="center" wrapText="1"/>
      <protection locked="0"/>
    </xf>
    <xf numFmtId="0" fontId="67" fillId="0" borderId="0" xfId="56" applyFont="1" applyBorder="1" applyAlignment="1" applyProtection="1">
      <alignment horizontal="center" vertical="center"/>
      <protection locked="0"/>
    </xf>
    <xf numFmtId="0" fontId="76" fillId="0" borderId="0" xfId="56" applyFont="1" applyAlignment="1" applyProtection="1">
      <alignment horizontal="center" vertical="center"/>
      <protection locked="0"/>
    </xf>
    <xf numFmtId="0" fontId="6" fillId="0" borderId="0" xfId="56" applyFont="1" applyFill="1" applyBorder="1" applyAlignment="1" applyProtection="1">
      <alignment horizontal="right"/>
      <protection locked="0"/>
    </xf>
    <xf numFmtId="0" fontId="2" fillId="0" borderId="0" xfId="56" applyAlignment="1" applyProtection="1">
      <alignment horizontal="right"/>
      <protection locked="0"/>
    </xf>
    <xf numFmtId="0" fontId="10" fillId="0" borderId="30" xfId="56" applyFont="1" applyFill="1" applyBorder="1" applyAlignment="1" applyProtection="1">
      <alignment/>
      <protection locked="0"/>
    </xf>
    <xf numFmtId="40" fontId="6" fillId="0" borderId="30" xfId="56" applyNumberFormat="1" applyFont="1" applyFill="1" applyBorder="1" applyAlignment="1" applyProtection="1">
      <alignment/>
      <protection locked="0"/>
    </xf>
    <xf numFmtId="0" fontId="8" fillId="0" borderId="30" xfId="56" applyFont="1" applyBorder="1" applyAlignment="1" applyProtection="1">
      <alignment/>
      <protection locked="0"/>
    </xf>
    <xf numFmtId="0" fontId="0" fillId="0" borderId="31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SChar" xfId="60"/>
    <cellStyle name="PSDate" xfId="61"/>
    <cellStyle name="PSDec" xfId="62"/>
    <cellStyle name="PSHeading" xfId="63"/>
    <cellStyle name="PSInt" xfId="64"/>
    <cellStyle name="PSSpacer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cid/image001.gif@01CD17E5.63FD0B9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2</xdr:col>
      <xdr:colOff>523875</xdr:colOff>
      <xdr:row>2</xdr:row>
      <xdr:rowOff>9525</xdr:rowOff>
    </xdr:to>
    <xdr:pic>
      <xdr:nvPicPr>
        <xdr:cNvPr id="1" name="Picture 1" descr="cid:image001.gif@01CD17E5.63FD0B9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52400" y="104775"/>
          <a:ext cx="2057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M41"/>
  <sheetViews>
    <sheetView tabSelected="1" zoomScalePageLayoutView="0" workbookViewId="0" topLeftCell="C1">
      <selection activeCell="N27" sqref="N27"/>
    </sheetView>
  </sheetViews>
  <sheetFormatPr defaultColWidth="9.140625" defaultRowHeight="15"/>
  <cols>
    <col min="1" max="1" width="4.421875" style="1" customWidth="1"/>
    <col min="2" max="2" width="20.8515625" style="1" customWidth="1"/>
    <col min="3" max="3" width="10.00390625" style="1" bestFit="1" customWidth="1"/>
    <col min="4" max="5" width="9.140625" style="1" customWidth="1"/>
    <col min="6" max="6" width="11.8515625" style="1" customWidth="1"/>
    <col min="7" max="7" width="3.421875" style="1" customWidth="1"/>
    <col min="8" max="9" width="9.140625" style="1" customWidth="1"/>
    <col min="10" max="10" width="38.140625" style="1" customWidth="1"/>
    <col min="11" max="16384" width="9.140625" style="1" customWidth="1"/>
  </cols>
  <sheetData>
    <row r="1" spans="2:13" ht="31.5" customHeight="1">
      <c r="B1" s="9"/>
      <c r="C1" s="10"/>
      <c r="D1" s="150" t="s">
        <v>35</v>
      </c>
      <c r="E1" s="150"/>
      <c r="F1" s="150"/>
      <c r="G1" s="150"/>
      <c r="H1" s="150"/>
      <c r="I1" s="150"/>
      <c r="J1" s="150"/>
      <c r="K1" s="11"/>
      <c r="L1" s="11"/>
      <c r="M1" s="11"/>
    </row>
    <row r="2" spans="1:13" ht="15" customHeight="1">
      <c r="A2" s="12"/>
      <c r="B2" s="13"/>
      <c r="C2" s="14"/>
      <c r="D2" s="150"/>
      <c r="E2" s="150"/>
      <c r="F2" s="150"/>
      <c r="G2" s="150"/>
      <c r="H2" s="150"/>
      <c r="I2" s="150"/>
      <c r="J2" s="150"/>
      <c r="K2" s="15"/>
      <c r="L2" s="15"/>
      <c r="M2" s="15"/>
    </row>
    <row r="3" spans="1:13" ht="15">
      <c r="A3" s="15"/>
      <c r="B3" s="14"/>
      <c r="C3" s="14"/>
      <c r="D3" s="14"/>
      <c r="E3" s="14"/>
      <c r="F3" s="14"/>
      <c r="G3" s="14"/>
      <c r="H3" s="14"/>
      <c r="I3" s="14"/>
      <c r="J3" s="15"/>
      <c r="K3" s="15"/>
      <c r="L3" s="15"/>
      <c r="M3" s="15"/>
    </row>
    <row r="4" spans="1:13" ht="15">
      <c r="A4" s="151" t="s">
        <v>23</v>
      </c>
      <c r="B4" s="152"/>
      <c r="C4" s="152"/>
      <c r="D4" s="152"/>
      <c r="E4" s="152"/>
      <c r="F4" s="152"/>
      <c r="G4" s="152"/>
      <c r="H4" s="152"/>
      <c r="I4" s="152"/>
      <c r="J4" s="152"/>
      <c r="K4" s="15"/>
      <c r="L4" s="15"/>
      <c r="M4" s="15"/>
    </row>
    <row r="5" spans="1:13" ht="15">
      <c r="A5" s="16"/>
      <c r="B5" s="16"/>
      <c r="C5" s="16"/>
      <c r="D5" s="17"/>
      <c r="E5" s="17"/>
      <c r="F5" s="17"/>
      <c r="G5" s="16"/>
      <c r="H5" s="16"/>
      <c r="I5" s="16"/>
      <c r="J5" s="16"/>
      <c r="K5" s="15"/>
      <c r="L5" s="15"/>
      <c r="M5" s="15"/>
    </row>
    <row r="6" spans="1:13" ht="15">
      <c r="A6" s="18"/>
      <c r="B6" s="18"/>
      <c r="C6" s="18"/>
      <c r="D6" s="19"/>
      <c r="E6" s="19"/>
      <c r="F6" s="19"/>
      <c r="G6" s="18"/>
      <c r="H6" s="18"/>
      <c r="I6" s="18"/>
      <c r="J6" s="18"/>
      <c r="K6" s="15"/>
      <c r="L6" s="15"/>
      <c r="M6" s="15"/>
    </row>
    <row r="7" spans="1:13" ht="15">
      <c r="A7" s="18"/>
      <c r="B7" s="18"/>
      <c r="C7" s="18"/>
      <c r="D7" s="19"/>
      <c r="E7" s="19"/>
      <c r="F7" s="19"/>
      <c r="G7" s="18"/>
      <c r="H7" s="18"/>
      <c r="I7" s="18"/>
      <c r="J7" s="18"/>
      <c r="K7" s="15"/>
      <c r="L7" s="15"/>
      <c r="M7" s="15"/>
    </row>
    <row r="8" spans="1:13" ht="15.75" thickBot="1">
      <c r="A8" s="20" t="s">
        <v>0</v>
      </c>
      <c r="B8" s="20" t="s">
        <v>5</v>
      </c>
      <c r="C8" s="21" t="s">
        <v>0</v>
      </c>
      <c r="D8" s="22"/>
      <c r="E8" s="23"/>
      <c r="F8" s="20" t="s">
        <v>1</v>
      </c>
      <c r="G8" s="20" t="s">
        <v>0</v>
      </c>
      <c r="H8" s="24" t="s">
        <v>0</v>
      </c>
      <c r="I8" s="24"/>
      <c r="J8" s="24"/>
      <c r="K8" s="25"/>
      <c r="L8" s="26"/>
      <c r="M8" s="25"/>
    </row>
    <row r="9" spans="1:13" ht="15">
      <c r="A9" s="20"/>
      <c r="B9" s="20"/>
      <c r="C9" s="26"/>
      <c r="D9" s="23"/>
      <c r="E9" s="23"/>
      <c r="F9" s="23"/>
      <c r="G9" s="20"/>
      <c r="H9" s="27"/>
      <c r="I9" s="27"/>
      <c r="J9" s="27"/>
      <c r="K9" s="25"/>
      <c r="L9" s="26"/>
      <c r="M9" s="25"/>
    </row>
    <row r="10" spans="1:13" ht="15.75" thickBot="1">
      <c r="A10" s="20"/>
      <c r="B10" s="28" t="s">
        <v>39</v>
      </c>
      <c r="C10" s="58">
        <f>Timesheet!J16</f>
        <v>0</v>
      </c>
      <c r="E10" s="131" t="s">
        <v>38</v>
      </c>
      <c r="G10" s="38"/>
      <c r="H10" s="39"/>
      <c r="I10" s="39"/>
      <c r="K10" s="32"/>
      <c r="L10" s="32"/>
      <c r="M10" s="32"/>
    </row>
    <row r="11" spans="1:13" ht="15.75" thickBot="1">
      <c r="A11" s="20"/>
      <c r="B11" s="28" t="s">
        <v>40</v>
      </c>
      <c r="C11" s="58">
        <f>+Timesheet!E7</f>
        <v>0</v>
      </c>
      <c r="D11" s="132" t="str">
        <f>+Timesheet!D7</f>
        <v>VAC</v>
      </c>
      <c r="E11" s="131" t="s">
        <v>47</v>
      </c>
      <c r="F11" s="37"/>
      <c r="G11" s="38"/>
      <c r="H11" s="39"/>
      <c r="I11" s="39"/>
      <c r="K11" s="32"/>
      <c r="L11" s="32"/>
      <c r="M11" s="32"/>
    </row>
    <row r="12" spans="1:13" ht="15">
      <c r="A12" s="20" t="s">
        <v>0</v>
      </c>
      <c r="B12" s="20" t="s">
        <v>0</v>
      </c>
      <c r="C12" s="27" t="s">
        <v>0</v>
      </c>
      <c r="D12" s="27" t="s">
        <v>0</v>
      </c>
      <c r="E12" s="32"/>
      <c r="F12" s="153" t="s">
        <v>0</v>
      </c>
      <c r="G12" s="154"/>
      <c r="H12" s="154"/>
      <c r="I12" s="154"/>
      <c r="J12" s="154"/>
      <c r="K12" s="32"/>
      <c r="L12" s="32"/>
      <c r="M12" s="32"/>
    </row>
    <row r="13" spans="1:13" ht="15.75" thickBot="1">
      <c r="A13" s="27"/>
      <c r="B13" s="20" t="s">
        <v>2</v>
      </c>
      <c r="C13" s="24" t="s">
        <v>0</v>
      </c>
      <c r="D13" s="34"/>
      <c r="E13" s="24"/>
      <c r="F13" s="24"/>
      <c r="G13" s="24"/>
      <c r="H13" s="24"/>
      <c r="I13" s="31"/>
      <c r="J13" s="30"/>
      <c r="K13" s="32"/>
      <c r="L13" s="32"/>
      <c r="M13" s="32"/>
    </row>
    <row r="14" spans="1:13" ht="15.75" thickBot="1">
      <c r="A14" s="27"/>
      <c r="B14" s="27"/>
      <c r="C14" s="40"/>
      <c r="D14" s="41"/>
      <c r="E14" s="40"/>
      <c r="F14" s="40"/>
      <c r="G14" s="40"/>
      <c r="H14" s="40"/>
      <c r="I14" s="42"/>
      <c r="J14" s="43"/>
      <c r="K14" s="32"/>
      <c r="L14" s="32"/>
      <c r="M14" s="32"/>
    </row>
    <row r="15" spans="1:13" ht="15.75" thickBot="1">
      <c r="A15" s="27"/>
      <c r="B15" s="27"/>
      <c r="C15" s="40"/>
      <c r="D15" s="41"/>
      <c r="E15" s="40"/>
      <c r="F15" s="40"/>
      <c r="G15" s="40"/>
      <c r="H15" s="40"/>
      <c r="I15" s="42"/>
      <c r="J15" s="43"/>
      <c r="K15" s="32"/>
      <c r="L15" s="32"/>
      <c r="M15" s="32"/>
    </row>
    <row r="16" spans="1:13" ht="15.75" thickBot="1">
      <c r="A16" s="27"/>
      <c r="B16" s="27"/>
      <c r="C16" s="40"/>
      <c r="D16" s="41"/>
      <c r="E16" s="40"/>
      <c r="F16" s="40"/>
      <c r="G16" s="40"/>
      <c r="H16" s="40"/>
      <c r="I16" s="42"/>
      <c r="J16" s="43"/>
      <c r="K16" s="32"/>
      <c r="L16" s="32"/>
      <c r="M16" s="32"/>
    </row>
    <row r="17" spans="1:13" ht="15.75" thickBot="1">
      <c r="A17" s="27"/>
      <c r="B17" s="27"/>
      <c r="C17" s="40"/>
      <c r="D17" s="41"/>
      <c r="E17" s="40"/>
      <c r="F17" s="40"/>
      <c r="G17" s="40"/>
      <c r="H17" s="40"/>
      <c r="I17" s="42"/>
      <c r="J17" s="43"/>
      <c r="K17" s="32"/>
      <c r="L17" s="32"/>
      <c r="M17" s="32"/>
    </row>
    <row r="18" spans="1:13" ht="15">
      <c r="A18" s="44"/>
      <c r="B18" s="44" t="s">
        <v>0</v>
      </c>
      <c r="C18" s="44"/>
      <c r="D18" s="156" t="s">
        <v>3</v>
      </c>
      <c r="E18" s="157"/>
      <c r="F18" s="157"/>
      <c r="G18" s="157"/>
      <c r="H18" s="157"/>
      <c r="I18" s="157"/>
      <c r="J18" s="157"/>
      <c r="K18" s="32"/>
      <c r="L18" s="32"/>
      <c r="M18" s="32"/>
    </row>
    <row r="19" spans="1:13" ht="15">
      <c r="A19" s="44"/>
      <c r="B19" s="44"/>
      <c r="C19" s="44"/>
      <c r="D19" s="35"/>
      <c r="E19" s="107"/>
      <c r="F19" s="107"/>
      <c r="G19" s="107"/>
      <c r="H19" s="107"/>
      <c r="I19" s="107"/>
      <c r="J19" s="107"/>
      <c r="K19" s="32"/>
      <c r="L19" s="32"/>
      <c r="M19" s="32"/>
    </row>
    <row r="20" spans="1:13" ht="15">
      <c r="A20" s="27"/>
      <c r="B20" s="27"/>
      <c r="C20" s="36" t="s">
        <v>29</v>
      </c>
      <c r="D20" s="36" t="s">
        <v>30</v>
      </c>
      <c r="E20" s="36" t="s">
        <v>31</v>
      </c>
      <c r="F20" s="36" t="s">
        <v>32</v>
      </c>
      <c r="G20" s="45"/>
      <c r="H20" s="45"/>
      <c r="I20" s="45"/>
      <c r="J20" s="45"/>
      <c r="K20" s="32"/>
      <c r="L20" s="32"/>
      <c r="M20" s="32"/>
    </row>
    <row r="21" spans="1:13" ht="15.75" thickBot="1">
      <c r="A21" s="27"/>
      <c r="B21" s="27" t="s">
        <v>7</v>
      </c>
      <c r="C21" s="22" t="s">
        <v>0</v>
      </c>
      <c r="D21" s="22" t="s">
        <v>0</v>
      </c>
      <c r="E21" s="22" t="s">
        <v>0</v>
      </c>
      <c r="F21" s="108" t="s">
        <v>0</v>
      </c>
      <c r="G21" s="46"/>
      <c r="H21" s="46"/>
      <c r="I21" s="46"/>
      <c r="J21" s="46"/>
      <c r="K21" s="32" t="s">
        <v>0</v>
      </c>
      <c r="L21" s="32"/>
      <c r="M21" s="32"/>
    </row>
    <row r="22" spans="1:13" ht="15">
      <c r="A22" s="27"/>
      <c r="B22" s="27"/>
      <c r="C22" s="47" t="s">
        <v>36</v>
      </c>
      <c r="D22" s="47"/>
      <c r="E22" s="47"/>
      <c r="F22" s="47"/>
      <c r="G22" s="47"/>
      <c r="H22" s="47"/>
      <c r="I22" s="47"/>
      <c r="K22" s="32"/>
      <c r="L22" s="32"/>
      <c r="M22" s="32"/>
    </row>
    <row r="23" spans="1:13" ht="15">
      <c r="A23" s="27"/>
      <c r="B23" s="27"/>
      <c r="C23" s="47" t="s">
        <v>37</v>
      </c>
      <c r="D23" s="47"/>
      <c r="E23" s="47"/>
      <c r="F23" s="47"/>
      <c r="G23" s="47"/>
      <c r="H23" s="47"/>
      <c r="I23" s="47"/>
      <c r="K23" s="32"/>
      <c r="L23" s="32"/>
      <c r="M23" s="32"/>
    </row>
    <row r="24" spans="1:13" ht="15">
      <c r="A24" s="44"/>
      <c r="B24" s="44" t="s">
        <v>0</v>
      </c>
      <c r="C24" s="44"/>
      <c r="D24" s="35"/>
      <c r="E24" s="44"/>
      <c r="F24" s="44"/>
      <c r="G24" s="44"/>
      <c r="H24" s="44"/>
      <c r="I24" s="44"/>
      <c r="J24" s="48"/>
      <c r="K24" s="44"/>
      <c r="L24" s="44"/>
      <c r="M24" s="44"/>
    </row>
    <row r="25" spans="1:13" ht="15.75" thickBot="1">
      <c r="A25" s="49" t="s">
        <v>4</v>
      </c>
      <c r="B25" s="50"/>
      <c r="C25" s="50"/>
      <c r="D25" s="50"/>
      <c r="E25" s="51"/>
      <c r="F25" s="52"/>
      <c r="G25" s="53"/>
      <c r="H25" s="50"/>
      <c r="I25" s="50"/>
      <c r="J25" s="51"/>
      <c r="K25" s="44"/>
      <c r="L25" s="44"/>
      <c r="M25" s="44"/>
    </row>
    <row r="26" spans="1:13" ht="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32"/>
      <c r="L26" s="32"/>
      <c r="M26" s="32"/>
    </row>
    <row r="27" spans="1:13" ht="15.75" thickBot="1">
      <c r="A27" s="27" t="s">
        <v>0</v>
      </c>
      <c r="B27" s="20" t="s">
        <v>18</v>
      </c>
      <c r="C27" s="54" t="s">
        <v>0</v>
      </c>
      <c r="D27" s="24"/>
      <c r="E27" s="46"/>
      <c r="F27" s="27"/>
      <c r="G27" s="27"/>
      <c r="H27" s="28" t="s">
        <v>19</v>
      </c>
      <c r="I27" s="54"/>
      <c r="J27" s="24"/>
      <c r="K27" s="32"/>
      <c r="L27" s="32"/>
      <c r="M27" s="32"/>
    </row>
    <row r="28" spans="1:13" ht="15">
      <c r="A28" s="27"/>
      <c r="B28" s="20"/>
      <c r="C28" s="20"/>
      <c r="D28" s="27"/>
      <c r="E28" s="33"/>
      <c r="F28" s="27"/>
      <c r="G28" s="27"/>
      <c r="H28" s="28"/>
      <c r="I28" s="28"/>
      <c r="J28" s="27"/>
      <c r="K28" s="32"/>
      <c r="L28" s="32"/>
      <c r="M28" s="32"/>
    </row>
    <row r="29" spans="1:13" ht="15.75" thickBot="1">
      <c r="A29" s="27"/>
      <c r="B29" s="20" t="s">
        <v>21</v>
      </c>
      <c r="C29" s="54"/>
      <c r="D29" s="109"/>
      <c r="E29" s="110"/>
      <c r="F29" s="27"/>
      <c r="H29" s="28" t="s">
        <v>6</v>
      </c>
      <c r="I29" s="24"/>
      <c r="J29" s="29"/>
      <c r="K29" s="32"/>
      <c r="L29" s="32"/>
      <c r="M29" s="32"/>
    </row>
    <row r="30" spans="1:13" ht="15">
      <c r="A30" s="27"/>
      <c r="B30" s="27"/>
      <c r="C30" s="20"/>
      <c r="D30" s="27"/>
      <c r="E30" s="33"/>
      <c r="F30" s="27"/>
      <c r="G30" s="27"/>
      <c r="H30" s="28"/>
      <c r="I30" s="28"/>
      <c r="J30" s="27"/>
      <c r="K30" s="32"/>
      <c r="L30" s="32"/>
      <c r="M30" s="32"/>
    </row>
    <row r="31" spans="1:10" ht="15">
      <c r="A31" s="16"/>
      <c r="B31" s="16"/>
      <c r="C31" s="16"/>
      <c r="D31" s="17"/>
      <c r="E31" s="17"/>
      <c r="F31" s="17"/>
      <c r="G31" s="16"/>
      <c r="H31" s="16"/>
      <c r="I31" s="16"/>
      <c r="J31" s="16"/>
    </row>
    <row r="32" spans="1:10" ht="15.75" thickBot="1">
      <c r="A32" s="18"/>
      <c r="B32" s="18"/>
      <c r="C32" s="18"/>
      <c r="D32" s="19"/>
      <c r="E32" s="19"/>
      <c r="F32" s="19"/>
      <c r="G32" s="18"/>
      <c r="H32" s="18"/>
      <c r="I32" s="18"/>
      <c r="J32" s="18"/>
    </row>
    <row r="33" spans="1:5" ht="15">
      <c r="A33" s="97"/>
      <c r="B33" s="155" t="s">
        <v>28</v>
      </c>
      <c r="C33" s="155"/>
      <c r="D33" s="155"/>
      <c r="E33" s="98"/>
    </row>
    <row r="34" spans="1:5" ht="21.75" customHeight="1" thickBot="1">
      <c r="A34" s="99" t="s">
        <v>0</v>
      </c>
      <c r="B34" s="55"/>
      <c r="C34" s="55"/>
      <c r="D34" s="55"/>
      <c r="E34" s="100"/>
    </row>
    <row r="35" spans="1:5" ht="15">
      <c r="A35" s="101"/>
      <c r="B35" s="105" t="s">
        <v>27</v>
      </c>
      <c r="C35" s="18"/>
      <c r="D35" s="18"/>
      <c r="E35" s="100"/>
    </row>
    <row r="36" spans="1:5" ht="15.75" thickBot="1">
      <c r="A36" s="101" t="s">
        <v>0</v>
      </c>
      <c r="B36" s="96"/>
      <c r="C36" s="96"/>
      <c r="D36" s="55"/>
      <c r="E36" s="100"/>
    </row>
    <row r="37" spans="1:5" ht="15.75" thickBot="1">
      <c r="A37" s="102"/>
      <c r="B37" s="106" t="s">
        <v>20</v>
      </c>
      <c r="C37" s="96"/>
      <c r="D37" s="103"/>
      <c r="E37" s="104"/>
    </row>
    <row r="38" spans="1:5" ht="15">
      <c r="A38" s="18" t="s">
        <v>0</v>
      </c>
      <c r="B38" s="15"/>
      <c r="C38" s="15"/>
      <c r="D38" s="15"/>
      <c r="E38" s="15"/>
    </row>
    <row r="39" spans="1:10" ht="15">
      <c r="A39" s="56" t="s">
        <v>0</v>
      </c>
      <c r="E39" s="15"/>
      <c r="F39" s="15"/>
      <c r="G39" s="48"/>
      <c r="H39" s="18"/>
      <c r="I39" s="18"/>
      <c r="J39" s="18"/>
    </row>
    <row r="40" spans="2:4" ht="15">
      <c r="B40" s="15"/>
      <c r="C40" s="15"/>
      <c r="D40" s="15"/>
    </row>
    <row r="41" spans="1:10" ht="15">
      <c r="A41" s="15"/>
      <c r="E41" s="15"/>
      <c r="F41" s="57"/>
      <c r="G41" s="15"/>
      <c r="H41" s="15"/>
      <c r="I41" s="15"/>
      <c r="J41" s="15"/>
    </row>
  </sheetData>
  <sheetProtection sheet="1" objects="1" scenarios="1"/>
  <mergeCells count="5">
    <mergeCell ref="D1:J2"/>
    <mergeCell ref="A4:J4"/>
    <mergeCell ref="F12:J12"/>
    <mergeCell ref="B33:D33"/>
    <mergeCell ref="D18:J18"/>
  </mergeCells>
  <dataValidations count="2">
    <dataValidation type="whole" allowBlank="1" showInputMessage="1" showErrorMessage="1" errorTitle="Incorrect Account Number" error="Account number must begin with a 6" sqref="E21">
      <formula1>600000</formula1>
      <formula2>699999</formula2>
    </dataValidation>
    <dataValidation type="list" allowBlank="1" showInputMessage="1" showErrorMessage="1" sqref="F21">
      <formula1>"01,02,03"</formula1>
    </dataValidation>
  </dataValidations>
  <printOptions/>
  <pageMargins left="0.45" right="0.45" top="0.25" bottom="0.25" header="0.3" footer="0.3"/>
  <pageSetup horizontalDpi="600" verticalDpi="600" orientation="landscape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S76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17.00390625" style="67" customWidth="1"/>
    <col min="2" max="2" width="12.00390625" style="67" customWidth="1"/>
    <col min="3" max="3" width="10.8515625" style="67" bestFit="1" customWidth="1"/>
    <col min="4" max="7" width="10.421875" style="67" customWidth="1"/>
    <col min="8" max="8" width="9.140625" style="67" customWidth="1"/>
    <col min="9" max="9" width="17.8515625" style="67" customWidth="1"/>
    <col min="10" max="10" width="10.421875" style="67" customWidth="1"/>
    <col min="11" max="13" width="9.140625" style="67" customWidth="1"/>
    <col min="14" max="14" width="8.8515625" style="0" customWidth="1"/>
    <col min="15" max="16384" width="9.140625" style="67" customWidth="1"/>
  </cols>
  <sheetData>
    <row r="1" ht="15.75">
      <c r="A1" s="143" t="s">
        <v>48</v>
      </c>
    </row>
    <row r="2" ht="15">
      <c r="A2" s="142" t="s">
        <v>45</v>
      </c>
    </row>
    <row r="3" spans="1:11" ht="15.75" thickBot="1">
      <c r="A3" s="2" t="s">
        <v>15</v>
      </c>
      <c r="B3" s="54" t="s">
        <v>0</v>
      </c>
      <c r="C3" s="54" t="s">
        <v>0</v>
      </c>
      <c r="D3" s="54" t="s">
        <v>0</v>
      </c>
      <c r="K3" s="2"/>
    </row>
    <row r="4" spans="1:11" ht="15.75" thickBot="1">
      <c r="A4" s="2"/>
      <c r="K4" s="2"/>
    </row>
    <row r="5" spans="1:11" ht="15.75">
      <c r="A5" s="135" t="s">
        <v>43</v>
      </c>
      <c r="B5" s="136"/>
      <c r="C5" s="136"/>
      <c r="D5" s="136" t="s">
        <v>0</v>
      </c>
      <c r="E5" s="136" t="s">
        <v>0</v>
      </c>
      <c r="F5" s="136"/>
      <c r="G5" s="137"/>
      <c r="K5" s="2"/>
    </row>
    <row r="6" spans="1:11" ht="15.75">
      <c r="A6" s="134"/>
      <c r="B6" s="8"/>
      <c r="C6" s="8"/>
      <c r="D6" s="144" t="s">
        <v>42</v>
      </c>
      <c r="E6" s="144" t="s">
        <v>46</v>
      </c>
      <c r="F6" s="8"/>
      <c r="G6" s="114"/>
      <c r="K6" s="2"/>
    </row>
    <row r="7" spans="1:11" ht="15.75" thickBot="1">
      <c r="A7" s="115"/>
      <c r="B7" s="116"/>
      <c r="C7" s="116"/>
      <c r="D7" s="133" t="s">
        <v>41</v>
      </c>
      <c r="E7" s="133">
        <v>0</v>
      </c>
      <c r="F7" s="116"/>
      <c r="G7" s="117"/>
      <c r="K7" s="2"/>
    </row>
    <row r="8" spans="1:11" ht="15.75" thickBot="1">
      <c r="A8" s="2"/>
      <c r="K8" s="2"/>
    </row>
    <row r="9" spans="1:11" ht="16.5" thickBot="1">
      <c r="A9" s="135" t="s">
        <v>44</v>
      </c>
      <c r="B9" s="138"/>
      <c r="C9" s="139"/>
      <c r="D9" s="140"/>
      <c r="E9" s="140"/>
      <c r="F9" s="140"/>
      <c r="G9" s="141"/>
      <c r="H9" s="8"/>
      <c r="I9" s="158" t="s">
        <v>26</v>
      </c>
      <c r="J9" s="159"/>
      <c r="K9" s="68"/>
    </row>
    <row r="10" spans="1:11" ht="15.75" thickBot="1">
      <c r="A10" s="85" t="s">
        <v>24</v>
      </c>
      <c r="B10" s="86">
        <v>41007</v>
      </c>
      <c r="C10" s="8"/>
      <c r="D10" s="68"/>
      <c r="E10" s="68"/>
      <c r="F10" s="68"/>
      <c r="G10" s="118"/>
      <c r="I10" s="88" t="s">
        <v>24</v>
      </c>
      <c r="J10" s="89" t="s">
        <v>16</v>
      </c>
      <c r="K10" s="2"/>
    </row>
    <row r="11" spans="1:19" ht="15">
      <c r="A11" s="119" t="s">
        <v>25</v>
      </c>
      <c r="B11" s="84"/>
      <c r="C11" s="76" t="s">
        <v>33</v>
      </c>
      <c r="D11" s="76" t="s">
        <v>34</v>
      </c>
      <c r="E11" s="76" t="s">
        <v>33</v>
      </c>
      <c r="F11" s="76" t="s">
        <v>34</v>
      </c>
      <c r="G11" s="120" t="s">
        <v>22</v>
      </c>
      <c r="H11" s="70"/>
      <c r="I11" s="90">
        <f>B10</f>
        <v>41007</v>
      </c>
      <c r="J11" s="91">
        <f>G19</f>
        <v>0</v>
      </c>
      <c r="K11" s="2"/>
      <c r="L11" s="71"/>
      <c r="M11" s="71"/>
      <c r="O11" s="69"/>
      <c r="P11" s="69"/>
      <c r="R11" s="72"/>
      <c r="S11" s="73"/>
    </row>
    <row r="12" spans="1:19" ht="15">
      <c r="A12" s="121" t="s">
        <v>14</v>
      </c>
      <c r="B12" s="112">
        <f>+B10</f>
        <v>41007</v>
      </c>
      <c r="C12" s="83"/>
      <c r="D12" s="83"/>
      <c r="E12" s="83"/>
      <c r="F12" s="83"/>
      <c r="G12" s="122">
        <f aca="true" t="shared" si="0" ref="G12:G18">SUM(D12-C12+F12-E12)*24</f>
        <v>0</v>
      </c>
      <c r="H12" s="70"/>
      <c r="I12" s="90">
        <f>B21</f>
        <v>41014</v>
      </c>
      <c r="J12" s="91">
        <f>G30</f>
        <v>0</v>
      </c>
      <c r="K12" s="2"/>
      <c r="L12" s="71"/>
      <c r="M12" s="71"/>
      <c r="O12" s="69"/>
      <c r="P12" s="69"/>
      <c r="R12" s="72"/>
      <c r="S12" s="73"/>
    </row>
    <row r="13" spans="1:18" ht="15">
      <c r="A13" s="121" t="s">
        <v>8</v>
      </c>
      <c r="B13" s="112">
        <f aca="true" t="shared" si="1" ref="B13:B18">+B12+1</f>
        <v>41008</v>
      </c>
      <c r="C13" s="83"/>
      <c r="D13" s="83"/>
      <c r="E13" s="83"/>
      <c r="F13" s="83"/>
      <c r="G13" s="122">
        <f t="shared" si="0"/>
        <v>0</v>
      </c>
      <c r="I13" s="90">
        <f>B32</f>
        <v>41021</v>
      </c>
      <c r="J13" s="91">
        <f>G41</f>
        <v>0</v>
      </c>
      <c r="K13" s="59"/>
      <c r="L13" s="59"/>
      <c r="M13" s="59"/>
      <c r="O13" s="74"/>
      <c r="P13" s="74"/>
      <c r="Q13" s="74"/>
      <c r="R13" s="75"/>
    </row>
    <row r="14" spans="1:13" ht="15">
      <c r="A14" s="121" t="s">
        <v>9</v>
      </c>
      <c r="B14" s="112">
        <f t="shared" si="1"/>
        <v>41009</v>
      </c>
      <c r="C14" s="83"/>
      <c r="D14" s="83"/>
      <c r="E14" s="83"/>
      <c r="F14" s="83"/>
      <c r="G14" s="122">
        <f t="shared" si="0"/>
        <v>0</v>
      </c>
      <c r="H14" s="72"/>
      <c r="I14" s="90">
        <f>B43</f>
        <v>41028</v>
      </c>
      <c r="J14" s="91">
        <f>G52</f>
        <v>0</v>
      </c>
      <c r="K14" s="6"/>
      <c r="L14" s="6"/>
      <c r="M14" s="6"/>
    </row>
    <row r="15" spans="1:13" ht="15.75" thickBot="1">
      <c r="A15" s="121" t="s">
        <v>10</v>
      </c>
      <c r="B15" s="112">
        <f t="shared" si="1"/>
        <v>41010</v>
      </c>
      <c r="C15" s="83"/>
      <c r="D15" s="83"/>
      <c r="E15" s="83"/>
      <c r="F15" s="83"/>
      <c r="G15" s="122">
        <f t="shared" si="0"/>
        <v>0</v>
      </c>
      <c r="H15" s="72"/>
      <c r="I15" s="92">
        <f>B54</f>
        <v>41035</v>
      </c>
      <c r="J15" s="93">
        <f>G63</f>
        <v>0</v>
      </c>
      <c r="K15" s="6"/>
      <c r="L15" s="6"/>
      <c r="M15" s="6"/>
    </row>
    <row r="16" spans="1:13" ht="15.75" thickBot="1">
      <c r="A16" s="121" t="s">
        <v>11</v>
      </c>
      <c r="B16" s="112">
        <f t="shared" si="1"/>
        <v>41011</v>
      </c>
      <c r="C16" s="83"/>
      <c r="D16" s="83"/>
      <c r="E16" s="83"/>
      <c r="F16" s="83"/>
      <c r="G16" s="122">
        <f t="shared" si="0"/>
        <v>0</v>
      </c>
      <c r="I16" s="94" t="s">
        <v>17</v>
      </c>
      <c r="J16" s="95">
        <f>SUM(J11:J15)</f>
        <v>0</v>
      </c>
      <c r="K16" s="6"/>
      <c r="L16" s="6"/>
      <c r="M16" s="6"/>
    </row>
    <row r="17" spans="1:13" ht="15">
      <c r="A17" s="121" t="s">
        <v>12</v>
      </c>
      <c r="B17" s="112">
        <f t="shared" si="1"/>
        <v>41012</v>
      </c>
      <c r="C17" s="83"/>
      <c r="D17" s="83"/>
      <c r="E17" s="83"/>
      <c r="F17" s="83"/>
      <c r="G17" s="122">
        <f t="shared" si="0"/>
        <v>0</v>
      </c>
      <c r="K17" s="6"/>
      <c r="L17" s="6"/>
      <c r="M17" s="6"/>
    </row>
    <row r="18" spans="1:13" ht="15">
      <c r="A18" s="121" t="s">
        <v>13</v>
      </c>
      <c r="B18" s="112">
        <f t="shared" si="1"/>
        <v>41013</v>
      </c>
      <c r="C18" s="83"/>
      <c r="D18" s="83"/>
      <c r="E18" s="83"/>
      <c r="F18" s="83"/>
      <c r="G18" s="122">
        <f t="shared" si="0"/>
        <v>0</v>
      </c>
      <c r="K18" s="8"/>
      <c r="L18" s="8"/>
      <c r="M18" s="8"/>
    </row>
    <row r="19" spans="1:13" ht="15">
      <c r="A19" s="123"/>
      <c r="B19" s="8"/>
      <c r="C19" s="8"/>
      <c r="D19" s="8"/>
      <c r="E19" s="8"/>
      <c r="F19" s="77" t="s">
        <v>17</v>
      </c>
      <c r="G19" s="124">
        <f>SUM(G12:G18)</f>
        <v>0</v>
      </c>
      <c r="K19" s="8"/>
      <c r="L19" s="8"/>
      <c r="M19" s="8"/>
    </row>
    <row r="20" spans="1:15" ht="15.75" thickBot="1">
      <c r="A20" s="123"/>
      <c r="B20" s="8"/>
      <c r="C20" s="8"/>
      <c r="D20" s="8"/>
      <c r="E20" s="8"/>
      <c r="F20" s="8"/>
      <c r="G20" s="114"/>
      <c r="K20" s="8"/>
      <c r="L20" s="8"/>
      <c r="M20" s="8"/>
      <c r="O20" s="8"/>
    </row>
    <row r="21" spans="1:7" ht="15.75" thickBot="1">
      <c r="A21" s="87" t="s">
        <v>24</v>
      </c>
      <c r="B21" s="86">
        <f>+B10+7</f>
        <v>41014</v>
      </c>
      <c r="C21" s="8"/>
      <c r="D21" s="8"/>
      <c r="E21" s="8"/>
      <c r="F21" s="8"/>
      <c r="G21" s="114"/>
    </row>
    <row r="22" spans="1:7" ht="15">
      <c r="A22" s="119" t="s">
        <v>25</v>
      </c>
      <c r="B22" s="84"/>
      <c r="C22" s="76" t="s">
        <v>33</v>
      </c>
      <c r="D22" s="76" t="s">
        <v>34</v>
      </c>
      <c r="E22" s="76" t="s">
        <v>33</v>
      </c>
      <c r="F22" s="76" t="s">
        <v>34</v>
      </c>
      <c r="G22" s="125" t="s">
        <v>22</v>
      </c>
    </row>
    <row r="23" spans="1:11" ht="15">
      <c r="A23" s="121" t="s">
        <v>14</v>
      </c>
      <c r="B23" s="112">
        <f>+B21</f>
        <v>41014</v>
      </c>
      <c r="C23" s="83"/>
      <c r="D23" s="83"/>
      <c r="E23" s="83"/>
      <c r="F23" s="83"/>
      <c r="G23" s="122">
        <f aca="true" t="shared" si="2" ref="G23:G29">SUM(D23-C23+F23-E23)*24</f>
        <v>0</v>
      </c>
      <c r="K23" s="78"/>
    </row>
    <row r="24" spans="1:7" ht="15">
      <c r="A24" s="121" t="s">
        <v>8</v>
      </c>
      <c r="B24" s="112">
        <f aca="true" t="shared" si="3" ref="B24:B29">+B23+1</f>
        <v>41015</v>
      </c>
      <c r="C24" s="83"/>
      <c r="D24" s="83"/>
      <c r="E24" s="83"/>
      <c r="F24" s="83"/>
      <c r="G24" s="122">
        <f t="shared" si="2"/>
        <v>0</v>
      </c>
    </row>
    <row r="25" spans="1:7" ht="15">
      <c r="A25" s="121" t="s">
        <v>9</v>
      </c>
      <c r="B25" s="112">
        <f t="shared" si="3"/>
        <v>41016</v>
      </c>
      <c r="C25" s="83"/>
      <c r="D25" s="83"/>
      <c r="E25" s="83"/>
      <c r="F25" s="83"/>
      <c r="G25" s="122">
        <f t="shared" si="2"/>
        <v>0</v>
      </c>
    </row>
    <row r="26" spans="1:7" ht="15">
      <c r="A26" s="121" t="s">
        <v>10</v>
      </c>
      <c r="B26" s="112">
        <f t="shared" si="3"/>
        <v>41017</v>
      </c>
      <c r="C26" s="83"/>
      <c r="D26" s="83"/>
      <c r="E26" s="83"/>
      <c r="F26" s="83"/>
      <c r="G26" s="122">
        <f t="shared" si="2"/>
        <v>0</v>
      </c>
    </row>
    <row r="27" spans="1:10" ht="15">
      <c r="A27" s="121" t="s">
        <v>11</v>
      </c>
      <c r="B27" s="112">
        <f t="shared" si="3"/>
        <v>41018</v>
      </c>
      <c r="C27" s="83"/>
      <c r="D27" s="83"/>
      <c r="E27" s="83"/>
      <c r="F27" s="83"/>
      <c r="G27" s="122">
        <f t="shared" si="2"/>
        <v>0</v>
      </c>
      <c r="I27" s="79"/>
      <c r="J27" s="79"/>
    </row>
    <row r="28" spans="1:7" ht="15">
      <c r="A28" s="121" t="s">
        <v>12</v>
      </c>
      <c r="B28" s="112">
        <f t="shared" si="3"/>
        <v>41019</v>
      </c>
      <c r="C28" s="83"/>
      <c r="D28" s="83"/>
      <c r="E28" s="83"/>
      <c r="F28" s="83"/>
      <c r="G28" s="122">
        <f t="shared" si="2"/>
        <v>0</v>
      </c>
    </row>
    <row r="29" spans="1:9" ht="15">
      <c r="A29" s="121" t="s">
        <v>13</v>
      </c>
      <c r="B29" s="112">
        <f t="shared" si="3"/>
        <v>41020</v>
      </c>
      <c r="C29" s="83"/>
      <c r="D29" s="83"/>
      <c r="E29" s="83"/>
      <c r="F29" s="83"/>
      <c r="G29" s="122">
        <f t="shared" si="2"/>
        <v>0</v>
      </c>
      <c r="H29" s="60"/>
      <c r="I29" s="63"/>
    </row>
    <row r="30" spans="1:9" ht="15">
      <c r="A30" s="123"/>
      <c r="B30" s="8"/>
      <c r="C30" s="8"/>
      <c r="D30" s="8"/>
      <c r="E30" s="8"/>
      <c r="F30" s="77" t="s">
        <v>17</v>
      </c>
      <c r="G30" s="124">
        <f>SUM(G23:G29)</f>
        <v>0</v>
      </c>
      <c r="H30" s="61"/>
      <c r="I30" s="80"/>
    </row>
    <row r="31" spans="1:8" ht="15.75" thickBot="1">
      <c r="A31" s="123"/>
      <c r="B31" s="8"/>
      <c r="C31" s="8"/>
      <c r="D31" s="8"/>
      <c r="E31" s="8"/>
      <c r="F31" s="8"/>
      <c r="G31" s="114"/>
      <c r="H31" s="62"/>
    </row>
    <row r="32" spans="1:13" ht="15.75" thickBot="1">
      <c r="A32" s="87" t="s">
        <v>24</v>
      </c>
      <c r="B32" s="86">
        <f>+B21+7</f>
        <v>41021</v>
      </c>
      <c r="C32" s="8"/>
      <c r="D32" s="8"/>
      <c r="E32" s="8"/>
      <c r="F32" s="8"/>
      <c r="G32" s="114"/>
      <c r="H32" s="62"/>
      <c r="K32" s="79"/>
      <c r="L32" s="79"/>
      <c r="M32" s="79"/>
    </row>
    <row r="33" spans="1:9" ht="15">
      <c r="A33" s="119" t="s">
        <v>25</v>
      </c>
      <c r="B33" s="84"/>
      <c r="C33" s="76" t="s">
        <v>33</v>
      </c>
      <c r="D33" s="76" t="s">
        <v>34</v>
      </c>
      <c r="E33" s="76" t="s">
        <v>33</v>
      </c>
      <c r="F33" s="76" t="s">
        <v>34</v>
      </c>
      <c r="G33" s="125" t="s">
        <v>22</v>
      </c>
      <c r="H33" s="62"/>
      <c r="I33" s="79"/>
    </row>
    <row r="34" spans="1:10" ht="15">
      <c r="A34" s="121" t="s">
        <v>14</v>
      </c>
      <c r="B34" s="112">
        <f>+B32</f>
        <v>41021</v>
      </c>
      <c r="C34" s="83"/>
      <c r="D34" s="83"/>
      <c r="E34" s="83"/>
      <c r="F34" s="83"/>
      <c r="G34" s="122">
        <f aca="true" t="shared" si="4" ref="G34:G40">SUM(D34-C34+F34-E34)*24</f>
        <v>0</v>
      </c>
      <c r="H34" s="62"/>
      <c r="I34" s="81"/>
      <c r="J34" s="82"/>
    </row>
    <row r="35" spans="1:9" ht="15">
      <c r="A35" s="121" t="s">
        <v>8</v>
      </c>
      <c r="B35" s="112">
        <f aca="true" t="shared" si="5" ref="B35:B40">+B34+1</f>
        <v>41022</v>
      </c>
      <c r="C35" s="83"/>
      <c r="D35" s="83"/>
      <c r="E35" s="83"/>
      <c r="F35" s="83"/>
      <c r="G35" s="122">
        <f t="shared" si="4"/>
        <v>0</v>
      </c>
      <c r="H35" s="64"/>
      <c r="I35" s="62"/>
    </row>
    <row r="36" spans="1:8" ht="15">
      <c r="A36" s="121" t="s">
        <v>9</v>
      </c>
      <c r="B36" s="112">
        <f t="shared" si="5"/>
        <v>41023</v>
      </c>
      <c r="C36" s="83"/>
      <c r="D36" s="83"/>
      <c r="E36" s="83"/>
      <c r="F36" s="83"/>
      <c r="G36" s="122">
        <f t="shared" si="4"/>
        <v>0</v>
      </c>
      <c r="H36" s="65"/>
    </row>
    <row r="37" spans="1:8" ht="15">
      <c r="A37" s="121" t="s">
        <v>10</v>
      </c>
      <c r="B37" s="112">
        <f t="shared" si="5"/>
        <v>41024</v>
      </c>
      <c r="C37" s="83"/>
      <c r="D37" s="83"/>
      <c r="E37" s="83"/>
      <c r="F37" s="83"/>
      <c r="G37" s="122">
        <f t="shared" si="4"/>
        <v>0</v>
      </c>
      <c r="H37" s="8"/>
    </row>
    <row r="38" spans="1:9" ht="15">
      <c r="A38" s="121" t="s">
        <v>11</v>
      </c>
      <c r="B38" s="112">
        <f t="shared" si="5"/>
        <v>41025</v>
      </c>
      <c r="C38" s="83"/>
      <c r="D38" s="83"/>
      <c r="E38" s="83"/>
      <c r="F38" s="83"/>
      <c r="G38" s="122">
        <f t="shared" si="4"/>
        <v>0</v>
      </c>
      <c r="H38" s="61"/>
      <c r="I38" s="65"/>
    </row>
    <row r="39" spans="1:12" ht="15">
      <c r="A39" s="121" t="s">
        <v>12</v>
      </c>
      <c r="B39" s="112">
        <f t="shared" si="5"/>
        <v>41026</v>
      </c>
      <c r="C39" s="83"/>
      <c r="D39" s="83"/>
      <c r="E39" s="83"/>
      <c r="F39" s="83"/>
      <c r="G39" s="122">
        <f t="shared" si="4"/>
        <v>0</v>
      </c>
      <c r="H39" s="62"/>
      <c r="I39" s="8"/>
      <c r="K39" s="82"/>
      <c r="L39" s="82"/>
    </row>
    <row r="40" spans="1:9" ht="15">
      <c r="A40" s="121" t="s">
        <v>13</v>
      </c>
      <c r="B40" s="112">
        <f t="shared" si="5"/>
        <v>41027</v>
      </c>
      <c r="C40" s="83"/>
      <c r="D40" s="83"/>
      <c r="E40" s="83"/>
      <c r="F40" s="83"/>
      <c r="G40" s="122">
        <f t="shared" si="4"/>
        <v>0</v>
      </c>
      <c r="H40" s="62"/>
      <c r="I40" s="61"/>
    </row>
    <row r="41" spans="1:9" ht="15">
      <c r="A41" s="123"/>
      <c r="B41" s="8"/>
      <c r="C41" s="8"/>
      <c r="D41" s="8"/>
      <c r="E41" s="8"/>
      <c r="F41" s="77" t="s">
        <v>17</v>
      </c>
      <c r="G41" s="124">
        <f>SUM(G34:G40)</f>
        <v>0</v>
      </c>
      <c r="I41" s="63"/>
    </row>
    <row r="42" spans="1:9" ht="15.75" thickBot="1">
      <c r="A42" s="113"/>
      <c r="B42" s="2"/>
      <c r="C42" s="3"/>
      <c r="D42" s="4"/>
      <c r="E42" s="4"/>
      <c r="F42" s="4"/>
      <c r="G42" s="114"/>
      <c r="I42" s="63"/>
    </row>
    <row r="43" spans="1:7" ht="15.75" thickBot="1">
      <c r="A43" s="87" t="s">
        <v>24</v>
      </c>
      <c r="B43" s="86">
        <f>+B32+7</f>
        <v>41028</v>
      </c>
      <c r="C43" s="8"/>
      <c r="D43" s="5"/>
      <c r="E43" s="5"/>
      <c r="F43" s="5"/>
      <c r="G43" s="114"/>
    </row>
    <row r="44" spans="1:7" ht="15">
      <c r="A44" s="119" t="s">
        <v>25</v>
      </c>
      <c r="B44" s="84"/>
      <c r="C44" s="76" t="s">
        <v>33</v>
      </c>
      <c r="D44" s="76" t="s">
        <v>34</v>
      </c>
      <c r="E44" s="76" t="s">
        <v>33</v>
      </c>
      <c r="F44" s="76" t="s">
        <v>34</v>
      </c>
      <c r="G44" s="125" t="s">
        <v>22</v>
      </c>
    </row>
    <row r="45" spans="1:7" ht="15">
      <c r="A45" s="121" t="s">
        <v>14</v>
      </c>
      <c r="B45" s="112">
        <f>+B43</f>
        <v>41028</v>
      </c>
      <c r="C45" s="83"/>
      <c r="D45" s="83"/>
      <c r="E45" s="83"/>
      <c r="F45" s="83"/>
      <c r="G45" s="122">
        <f aca="true" t="shared" si="6" ref="G45:G51">SUM(D45-C45+F45-E45)*24</f>
        <v>0</v>
      </c>
    </row>
    <row r="46" spans="1:7" ht="15">
      <c r="A46" s="121" t="s">
        <v>8</v>
      </c>
      <c r="B46" s="112">
        <f aca="true" t="shared" si="7" ref="B46:B51">+B45+1</f>
        <v>41029</v>
      </c>
      <c r="C46" s="83"/>
      <c r="D46" s="83"/>
      <c r="E46" s="83"/>
      <c r="F46" s="83"/>
      <c r="G46" s="122">
        <f t="shared" si="6"/>
        <v>0</v>
      </c>
    </row>
    <row r="47" spans="1:7" ht="15">
      <c r="A47" s="121" t="s">
        <v>9</v>
      </c>
      <c r="B47" s="112">
        <f t="shared" si="7"/>
        <v>41030</v>
      </c>
      <c r="C47" s="83"/>
      <c r="D47" s="83"/>
      <c r="E47" s="83"/>
      <c r="F47" s="83"/>
      <c r="G47" s="122">
        <f t="shared" si="6"/>
        <v>0</v>
      </c>
    </row>
    <row r="48" spans="1:7" ht="15">
      <c r="A48" s="121" t="s">
        <v>10</v>
      </c>
      <c r="B48" s="112">
        <f t="shared" si="7"/>
        <v>41031</v>
      </c>
      <c r="C48" s="83"/>
      <c r="D48" s="83"/>
      <c r="E48" s="83"/>
      <c r="F48" s="83"/>
      <c r="G48" s="122">
        <f t="shared" si="6"/>
        <v>0</v>
      </c>
    </row>
    <row r="49" spans="1:7" ht="15">
      <c r="A49" s="121" t="s">
        <v>11</v>
      </c>
      <c r="B49" s="112">
        <f t="shared" si="7"/>
        <v>41032</v>
      </c>
      <c r="C49" s="83"/>
      <c r="D49" s="83"/>
      <c r="E49" s="83"/>
      <c r="F49" s="83"/>
      <c r="G49" s="122">
        <f t="shared" si="6"/>
        <v>0</v>
      </c>
    </row>
    <row r="50" spans="1:8" ht="15">
      <c r="A50" s="121" t="s">
        <v>12</v>
      </c>
      <c r="B50" s="112">
        <f t="shared" si="7"/>
        <v>41033</v>
      </c>
      <c r="C50" s="83"/>
      <c r="D50" s="83"/>
      <c r="E50" s="83"/>
      <c r="F50" s="83"/>
      <c r="G50" s="122">
        <f t="shared" si="6"/>
        <v>0</v>
      </c>
      <c r="H50" s="62"/>
    </row>
    <row r="51" spans="1:8" ht="15">
      <c r="A51" s="121" t="s">
        <v>13</v>
      </c>
      <c r="B51" s="112">
        <f t="shared" si="7"/>
        <v>41034</v>
      </c>
      <c r="C51" s="83"/>
      <c r="D51" s="83"/>
      <c r="E51" s="83"/>
      <c r="F51" s="83"/>
      <c r="G51" s="122">
        <f t="shared" si="6"/>
        <v>0</v>
      </c>
      <c r="H51" s="64"/>
    </row>
    <row r="52" spans="1:9" ht="15">
      <c r="A52" s="123"/>
      <c r="B52" s="8"/>
      <c r="C52" s="8"/>
      <c r="D52" s="8"/>
      <c r="E52" s="8"/>
      <c r="F52" s="77" t="s">
        <v>17</v>
      </c>
      <c r="G52" s="124">
        <f>SUM(G45:G51)</f>
        <v>0</v>
      </c>
      <c r="H52" s="8"/>
      <c r="I52" s="63"/>
    </row>
    <row r="53" spans="1:9" ht="15.75" thickBot="1">
      <c r="A53" s="113"/>
      <c r="B53" s="2"/>
      <c r="C53" s="6"/>
      <c r="D53" s="6"/>
      <c r="E53" s="6"/>
      <c r="F53" s="6"/>
      <c r="G53" s="126"/>
      <c r="H53" s="8"/>
      <c r="I53" s="66"/>
    </row>
    <row r="54" spans="1:9" ht="15.75" thickBot="1">
      <c r="A54" s="87" t="s">
        <v>24</v>
      </c>
      <c r="B54" s="86">
        <f>+B43+7</f>
        <v>41035</v>
      </c>
      <c r="C54" s="111"/>
      <c r="D54" s="6"/>
      <c r="E54" s="6"/>
      <c r="F54" s="6"/>
      <c r="G54" s="126"/>
      <c r="H54" s="61"/>
      <c r="I54" s="8"/>
    </row>
    <row r="55" spans="1:9" ht="15">
      <c r="A55" s="119" t="s">
        <v>25</v>
      </c>
      <c r="B55" s="84"/>
      <c r="C55" s="84" t="s">
        <v>33</v>
      </c>
      <c r="D55" s="76" t="s">
        <v>34</v>
      </c>
      <c r="E55" s="76" t="s">
        <v>33</v>
      </c>
      <c r="F55" s="76" t="s">
        <v>34</v>
      </c>
      <c r="G55" s="125" t="s">
        <v>22</v>
      </c>
      <c r="H55" s="62"/>
      <c r="I55" s="8"/>
    </row>
    <row r="56" spans="1:9" ht="15">
      <c r="A56" s="121" t="s">
        <v>14</v>
      </c>
      <c r="B56" s="112">
        <f>+B54</f>
        <v>41035</v>
      </c>
      <c r="C56" s="83"/>
      <c r="D56" s="83"/>
      <c r="E56" s="83"/>
      <c r="F56" s="83"/>
      <c r="G56" s="122">
        <f aca="true" t="shared" si="8" ref="G56:G62">SUM(D56-C56+F56-E56)*24</f>
        <v>0</v>
      </c>
      <c r="H56" s="62"/>
      <c r="I56" s="61"/>
    </row>
    <row r="57" spans="1:9" ht="15">
      <c r="A57" s="121" t="s">
        <v>8</v>
      </c>
      <c r="B57" s="112">
        <f aca="true" t="shared" si="9" ref="B57:B62">+B56+1</f>
        <v>41036</v>
      </c>
      <c r="C57" s="83"/>
      <c r="D57" s="83"/>
      <c r="E57" s="83"/>
      <c r="F57" s="83"/>
      <c r="G57" s="122">
        <f t="shared" si="8"/>
        <v>0</v>
      </c>
      <c r="H57" s="62"/>
      <c r="I57" s="63"/>
    </row>
    <row r="58" spans="1:9" ht="15">
      <c r="A58" s="121" t="s">
        <v>9</v>
      </c>
      <c r="B58" s="112">
        <f t="shared" si="9"/>
        <v>41037</v>
      </c>
      <c r="C58" s="83"/>
      <c r="D58" s="83"/>
      <c r="E58" s="83"/>
      <c r="F58" s="83"/>
      <c r="G58" s="122">
        <f t="shared" si="8"/>
        <v>0</v>
      </c>
      <c r="H58" s="62"/>
      <c r="I58" s="63"/>
    </row>
    <row r="59" spans="1:8" ht="15">
      <c r="A59" s="121" t="s">
        <v>10</v>
      </c>
      <c r="B59" s="112">
        <f t="shared" si="9"/>
        <v>41038</v>
      </c>
      <c r="C59" s="83"/>
      <c r="D59" s="83"/>
      <c r="E59" s="83"/>
      <c r="F59" s="83"/>
      <c r="G59" s="122">
        <f t="shared" si="8"/>
        <v>0</v>
      </c>
      <c r="H59" s="64"/>
    </row>
    <row r="60" spans="1:8" ht="15">
      <c r="A60" s="121" t="s">
        <v>11</v>
      </c>
      <c r="B60" s="112">
        <f t="shared" si="9"/>
        <v>41039</v>
      </c>
      <c r="C60" s="83"/>
      <c r="D60" s="83"/>
      <c r="E60" s="83"/>
      <c r="F60" s="83"/>
      <c r="G60" s="122">
        <f t="shared" si="8"/>
        <v>0</v>
      </c>
      <c r="H60" s="8"/>
    </row>
    <row r="61" spans="1:8" ht="15">
      <c r="A61" s="121" t="s">
        <v>12</v>
      </c>
      <c r="B61" s="112">
        <f t="shared" si="9"/>
        <v>41040</v>
      </c>
      <c r="C61" s="83"/>
      <c r="D61" s="83"/>
      <c r="E61" s="83"/>
      <c r="F61" s="83"/>
      <c r="G61" s="122">
        <f t="shared" si="8"/>
        <v>0</v>
      </c>
      <c r="H61" s="8"/>
    </row>
    <row r="62" spans="1:8" ht="15">
      <c r="A62" s="121" t="s">
        <v>13</v>
      </c>
      <c r="B62" s="112">
        <f t="shared" si="9"/>
        <v>41041</v>
      </c>
      <c r="C62" s="83"/>
      <c r="D62" s="83"/>
      <c r="E62" s="83"/>
      <c r="F62" s="83"/>
      <c r="G62" s="122">
        <f t="shared" si="8"/>
        <v>0</v>
      </c>
      <c r="H62" s="61"/>
    </row>
    <row r="63" spans="1:9" ht="15">
      <c r="A63" s="123"/>
      <c r="B63" s="8"/>
      <c r="C63" s="8"/>
      <c r="D63" s="8"/>
      <c r="E63" s="8"/>
      <c r="F63" s="77" t="s">
        <v>17</v>
      </c>
      <c r="G63" s="124">
        <f>SUM(G56:G62)</f>
        <v>0</v>
      </c>
      <c r="H63" s="62"/>
      <c r="I63" s="8"/>
    </row>
    <row r="64" spans="1:9" ht="15.75" thickBot="1">
      <c r="A64" s="115"/>
      <c r="B64" s="127"/>
      <c r="C64" s="128"/>
      <c r="D64" s="129"/>
      <c r="E64" s="129"/>
      <c r="F64" s="129"/>
      <c r="G64" s="130"/>
      <c r="H64" s="62"/>
      <c r="I64" s="8"/>
    </row>
    <row r="65" spans="1:9" ht="15">
      <c r="A65" s="8"/>
      <c r="B65" s="8"/>
      <c r="C65" s="8"/>
      <c r="D65" s="8"/>
      <c r="E65" s="8"/>
      <c r="F65" s="8"/>
      <c r="G65" s="8"/>
      <c r="H65" s="62"/>
      <c r="I65" s="61"/>
    </row>
    <row r="66" spans="1:9" ht="15">
      <c r="A66" s="8"/>
      <c r="B66" s="8"/>
      <c r="C66" s="8"/>
      <c r="D66" s="8"/>
      <c r="E66" s="8"/>
      <c r="F66" s="8"/>
      <c r="G66" s="8"/>
      <c r="H66" s="62"/>
      <c r="I66" s="63"/>
    </row>
    <row r="67" spans="1:9" ht="15">
      <c r="A67" s="2"/>
      <c r="B67" s="2"/>
      <c r="C67" s="61"/>
      <c r="D67" s="61"/>
      <c r="E67" s="61"/>
      <c r="F67" s="61"/>
      <c r="G67" s="61"/>
      <c r="H67" s="64"/>
      <c r="I67" s="63"/>
    </row>
    <row r="68" spans="1:9" ht="15">
      <c r="A68" s="2"/>
      <c r="B68" s="2"/>
      <c r="C68" s="6"/>
      <c r="D68" s="6"/>
      <c r="E68" s="6"/>
      <c r="F68" s="6"/>
      <c r="G68" s="62"/>
      <c r="H68" s="8"/>
      <c r="I68" s="63"/>
    </row>
    <row r="69" spans="1:9" ht="15">
      <c r="A69" s="2"/>
      <c r="B69" s="2"/>
      <c r="C69" s="6"/>
      <c r="D69" s="6"/>
      <c r="E69" s="6"/>
      <c r="F69" s="6"/>
      <c r="G69" s="62"/>
      <c r="H69" s="8"/>
      <c r="I69" s="63"/>
    </row>
    <row r="70" spans="1:9" ht="15">
      <c r="A70" s="2"/>
      <c r="B70" s="2"/>
      <c r="C70" s="6"/>
      <c r="D70" s="6"/>
      <c r="E70" s="6"/>
      <c r="F70" s="6"/>
      <c r="G70" s="62"/>
      <c r="H70" s="61"/>
      <c r="I70" s="66"/>
    </row>
    <row r="71" spans="1:9" ht="15">
      <c r="A71" s="2"/>
      <c r="B71" s="2"/>
      <c r="C71" s="6"/>
      <c r="D71" s="6"/>
      <c r="E71" s="6"/>
      <c r="F71" s="6"/>
      <c r="G71" s="62"/>
      <c r="H71" s="62"/>
      <c r="I71" s="8"/>
    </row>
    <row r="72" spans="1:8" ht="15">
      <c r="A72" s="2"/>
      <c r="B72" s="2"/>
      <c r="C72" s="6"/>
      <c r="D72" s="7"/>
      <c r="E72" s="7"/>
      <c r="F72" s="7"/>
      <c r="G72" s="64"/>
      <c r="H72" s="62"/>
    </row>
    <row r="73" spans="1:8" ht="15">
      <c r="A73" s="8"/>
      <c r="B73" s="8"/>
      <c r="C73" s="8"/>
      <c r="D73" s="8"/>
      <c r="E73" s="8"/>
      <c r="F73" s="8"/>
      <c r="G73" s="8"/>
      <c r="H73" s="62"/>
    </row>
    <row r="74" ht="15">
      <c r="H74" s="62"/>
    </row>
    <row r="75" ht="15">
      <c r="H75" s="64"/>
    </row>
    <row r="76" ht="15">
      <c r="H76" s="8"/>
    </row>
  </sheetData>
  <sheetProtection sheet="1" objects="1" scenarios="1"/>
  <mergeCells count="1">
    <mergeCell ref="I9:J9"/>
  </mergeCells>
  <dataValidations count="1">
    <dataValidation type="list" allowBlank="1" showInputMessage="1" showErrorMessage="1" errorTitle="Leave Type" error="Leave Type must be selected from dropdown menu - must be VAC, SICK or PERSONAL" sqref="D7">
      <formula1>"VAC, SICK, PERSONAL"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7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9.140625" style="149" customWidth="1"/>
    <col min="2" max="2" width="10.7109375" style="147" bestFit="1" customWidth="1"/>
    <col min="3" max="16384" width="9.140625" style="147" customWidth="1"/>
  </cols>
  <sheetData>
    <row r="1" ht="21">
      <c r="A1" s="146" t="s">
        <v>49</v>
      </c>
    </row>
    <row r="2" spans="1:2" ht="15">
      <c r="A2" s="145">
        <v>1.25000000000002</v>
      </c>
      <c r="B2" s="148">
        <v>41000</v>
      </c>
    </row>
    <row r="3" spans="1:2" ht="15">
      <c r="A3" s="145">
        <v>1.26041666666671</v>
      </c>
      <c r="B3" s="148">
        <f>+B2+7</f>
        <v>41007</v>
      </c>
    </row>
    <row r="4" spans="1:2" ht="15">
      <c r="A4" s="145">
        <v>1.27083333333338</v>
      </c>
      <c r="B4" s="148">
        <f aca="true" t="shared" si="0" ref="B4:B67">+B3+7</f>
        <v>41014</v>
      </c>
    </row>
    <row r="5" spans="1:2" ht="15">
      <c r="A5" s="145">
        <v>1.28125000000005</v>
      </c>
      <c r="B5" s="148">
        <f t="shared" si="0"/>
        <v>41021</v>
      </c>
    </row>
    <row r="6" spans="1:2" ht="15">
      <c r="A6" s="145">
        <v>1.29166666666672</v>
      </c>
      <c r="B6" s="148">
        <f t="shared" si="0"/>
        <v>41028</v>
      </c>
    </row>
    <row r="7" spans="1:2" ht="15">
      <c r="A7" s="145">
        <v>1.30208333333339</v>
      </c>
      <c r="B7" s="148">
        <f t="shared" si="0"/>
        <v>41035</v>
      </c>
    </row>
    <row r="8" spans="1:2" ht="15">
      <c r="A8" s="145">
        <v>1.31250000000006</v>
      </c>
      <c r="B8" s="148">
        <f t="shared" si="0"/>
        <v>41042</v>
      </c>
    </row>
    <row r="9" spans="1:2" ht="15">
      <c r="A9" s="145">
        <v>1.32291666666673</v>
      </c>
      <c r="B9" s="148">
        <f t="shared" si="0"/>
        <v>41049</v>
      </c>
    </row>
    <row r="10" spans="1:2" ht="15">
      <c r="A10" s="145">
        <v>0.3333333333333333</v>
      </c>
      <c r="B10" s="148">
        <f t="shared" si="0"/>
        <v>41056</v>
      </c>
    </row>
    <row r="11" spans="1:2" ht="15">
      <c r="A11" s="145">
        <v>0.34375</v>
      </c>
      <c r="B11" s="148">
        <f t="shared" si="0"/>
        <v>41063</v>
      </c>
    </row>
    <row r="12" spans="1:2" ht="15">
      <c r="A12" s="145">
        <v>0.3541666666666667</v>
      </c>
      <c r="B12" s="148">
        <f t="shared" si="0"/>
        <v>41070</v>
      </c>
    </row>
    <row r="13" spans="1:2" ht="15">
      <c r="A13" s="145">
        <v>0.3645833333333333</v>
      </c>
      <c r="B13" s="148">
        <f t="shared" si="0"/>
        <v>41077</v>
      </c>
    </row>
    <row r="14" spans="1:2" ht="15">
      <c r="A14" s="145">
        <v>0.375</v>
      </c>
      <c r="B14" s="148">
        <f t="shared" si="0"/>
        <v>41084</v>
      </c>
    </row>
    <row r="15" spans="1:2" ht="15">
      <c r="A15" s="145">
        <v>0.385416666666667</v>
      </c>
      <c r="B15" s="148">
        <f t="shared" si="0"/>
        <v>41091</v>
      </c>
    </row>
    <row r="16" spans="1:2" ht="15">
      <c r="A16" s="145">
        <v>0.395833333333333</v>
      </c>
      <c r="B16" s="148">
        <f t="shared" si="0"/>
        <v>41098</v>
      </c>
    </row>
    <row r="17" spans="1:2" ht="15">
      <c r="A17" s="145">
        <v>0.40625</v>
      </c>
      <c r="B17" s="148">
        <f t="shared" si="0"/>
        <v>41105</v>
      </c>
    </row>
    <row r="18" spans="1:2" ht="15">
      <c r="A18" s="145">
        <v>0.416666666666667</v>
      </c>
      <c r="B18" s="148">
        <f t="shared" si="0"/>
        <v>41112</v>
      </c>
    </row>
    <row r="19" spans="1:2" ht="15">
      <c r="A19" s="145">
        <v>0.427083333333333</v>
      </c>
      <c r="B19" s="148">
        <f t="shared" si="0"/>
        <v>41119</v>
      </c>
    </row>
    <row r="20" spans="1:2" ht="15">
      <c r="A20" s="145">
        <v>0.4375</v>
      </c>
      <c r="B20" s="148">
        <f t="shared" si="0"/>
        <v>41126</v>
      </c>
    </row>
    <row r="21" spans="1:2" ht="15">
      <c r="A21" s="145">
        <v>0.447916666666667</v>
      </c>
      <c r="B21" s="148">
        <f t="shared" si="0"/>
        <v>41133</v>
      </c>
    </row>
    <row r="22" spans="1:2" ht="15">
      <c r="A22" s="145">
        <v>0.458333333333333</v>
      </c>
      <c r="B22" s="148">
        <f t="shared" si="0"/>
        <v>41140</v>
      </c>
    </row>
    <row r="23" spans="1:2" ht="15">
      <c r="A23" s="145">
        <v>0.46875</v>
      </c>
      <c r="B23" s="148">
        <f t="shared" si="0"/>
        <v>41147</v>
      </c>
    </row>
    <row r="24" spans="1:2" ht="15">
      <c r="A24" s="145">
        <v>0.479166666666667</v>
      </c>
      <c r="B24" s="148">
        <f t="shared" si="0"/>
        <v>41154</v>
      </c>
    </row>
    <row r="25" spans="1:2" ht="15">
      <c r="A25" s="145">
        <v>0.489583333333333</v>
      </c>
      <c r="B25" s="148">
        <f t="shared" si="0"/>
        <v>41161</v>
      </c>
    </row>
    <row r="26" spans="1:2" ht="15">
      <c r="A26" s="145">
        <v>0.5</v>
      </c>
      <c r="B26" s="148">
        <f t="shared" si="0"/>
        <v>41168</v>
      </c>
    </row>
    <row r="27" spans="1:2" ht="15">
      <c r="A27" s="145">
        <v>0.510416666666667</v>
      </c>
      <c r="B27" s="148">
        <f t="shared" si="0"/>
        <v>41175</v>
      </c>
    </row>
    <row r="28" spans="1:2" ht="15">
      <c r="A28" s="145">
        <v>0.520833333333333</v>
      </c>
      <c r="B28" s="148">
        <f t="shared" si="0"/>
        <v>41182</v>
      </c>
    </row>
    <row r="29" spans="1:2" ht="15">
      <c r="A29" s="145">
        <v>0.53125</v>
      </c>
      <c r="B29" s="148">
        <f t="shared" si="0"/>
        <v>41189</v>
      </c>
    </row>
    <row r="30" spans="1:2" ht="15">
      <c r="A30" s="145">
        <v>0.541666666666667</v>
      </c>
      <c r="B30" s="148">
        <f t="shared" si="0"/>
        <v>41196</v>
      </c>
    </row>
    <row r="31" spans="1:2" ht="15">
      <c r="A31" s="145">
        <v>0.552083333333333</v>
      </c>
      <c r="B31" s="148">
        <f t="shared" si="0"/>
        <v>41203</v>
      </c>
    </row>
    <row r="32" spans="1:2" ht="15">
      <c r="A32" s="145">
        <v>0.5625</v>
      </c>
      <c r="B32" s="148">
        <f t="shared" si="0"/>
        <v>41210</v>
      </c>
    </row>
    <row r="33" spans="1:2" ht="15">
      <c r="A33" s="145">
        <v>0.572916666666667</v>
      </c>
      <c r="B33" s="148">
        <f t="shared" si="0"/>
        <v>41217</v>
      </c>
    </row>
    <row r="34" spans="1:2" ht="15">
      <c r="A34" s="145">
        <v>0.583333333333333</v>
      </c>
      <c r="B34" s="148">
        <f t="shared" si="0"/>
        <v>41224</v>
      </c>
    </row>
    <row r="35" spans="1:2" ht="15">
      <c r="A35" s="145">
        <v>0.59375</v>
      </c>
      <c r="B35" s="148">
        <f t="shared" si="0"/>
        <v>41231</v>
      </c>
    </row>
    <row r="36" spans="1:2" ht="15">
      <c r="A36" s="145">
        <v>0.604166666666667</v>
      </c>
      <c r="B36" s="148">
        <f t="shared" si="0"/>
        <v>41238</v>
      </c>
    </row>
    <row r="37" spans="1:2" ht="15">
      <c r="A37" s="145">
        <v>0.614583333333333</v>
      </c>
      <c r="B37" s="148">
        <f t="shared" si="0"/>
        <v>41245</v>
      </c>
    </row>
    <row r="38" spans="1:2" ht="15">
      <c r="A38" s="145">
        <v>0.625</v>
      </c>
      <c r="B38" s="148">
        <f t="shared" si="0"/>
        <v>41252</v>
      </c>
    </row>
    <row r="39" spans="1:2" ht="15">
      <c r="A39" s="145">
        <v>0.635416666666667</v>
      </c>
      <c r="B39" s="148">
        <f t="shared" si="0"/>
        <v>41259</v>
      </c>
    </row>
    <row r="40" spans="1:2" ht="15">
      <c r="A40" s="145">
        <v>0.645833333333334</v>
      </c>
      <c r="B40" s="148">
        <f t="shared" si="0"/>
        <v>41266</v>
      </c>
    </row>
    <row r="41" spans="1:2" ht="15">
      <c r="A41" s="145">
        <v>0.65625</v>
      </c>
      <c r="B41" s="148">
        <f t="shared" si="0"/>
        <v>41273</v>
      </c>
    </row>
    <row r="42" spans="1:2" ht="15">
      <c r="A42" s="145">
        <v>0.666666666666667</v>
      </c>
      <c r="B42" s="148">
        <f t="shared" si="0"/>
        <v>41280</v>
      </c>
    </row>
    <row r="43" spans="1:2" ht="15">
      <c r="A43" s="145">
        <v>0.677083333333334</v>
      </c>
      <c r="B43" s="148">
        <f t="shared" si="0"/>
        <v>41287</v>
      </c>
    </row>
    <row r="44" spans="1:2" ht="15">
      <c r="A44" s="145">
        <v>0.6875</v>
      </c>
      <c r="B44" s="148">
        <f t="shared" si="0"/>
        <v>41294</v>
      </c>
    </row>
    <row r="45" spans="1:2" ht="15">
      <c r="A45" s="145">
        <v>0.697916666666667</v>
      </c>
      <c r="B45" s="148">
        <f t="shared" si="0"/>
        <v>41301</v>
      </c>
    </row>
    <row r="46" spans="1:2" ht="15">
      <c r="A46" s="145">
        <v>0.708333333333334</v>
      </c>
      <c r="B46" s="148">
        <f t="shared" si="0"/>
        <v>41308</v>
      </c>
    </row>
    <row r="47" spans="1:2" ht="15">
      <c r="A47" s="145">
        <v>0.718750000000004</v>
      </c>
      <c r="B47" s="148">
        <f t="shared" si="0"/>
        <v>41315</v>
      </c>
    </row>
    <row r="48" spans="1:2" ht="15">
      <c r="A48" s="145">
        <v>0.729166666666671</v>
      </c>
      <c r="B48" s="148">
        <f t="shared" si="0"/>
        <v>41322</v>
      </c>
    </row>
    <row r="49" spans="1:2" ht="15">
      <c r="A49" s="145">
        <v>0.739583333333338</v>
      </c>
      <c r="B49" s="148">
        <f t="shared" si="0"/>
        <v>41329</v>
      </c>
    </row>
    <row r="50" spans="1:2" ht="15">
      <c r="A50" s="145">
        <v>0.750000000000005</v>
      </c>
      <c r="B50" s="148">
        <f t="shared" si="0"/>
        <v>41336</v>
      </c>
    </row>
    <row r="51" spans="1:2" ht="15">
      <c r="A51" s="145">
        <v>0.760416666666672</v>
      </c>
      <c r="B51" s="148">
        <f t="shared" si="0"/>
        <v>41343</v>
      </c>
    </row>
    <row r="52" spans="1:2" ht="15">
      <c r="A52" s="145">
        <v>0.770833333333339</v>
      </c>
      <c r="B52" s="148">
        <f t="shared" si="0"/>
        <v>41350</v>
      </c>
    </row>
    <row r="53" spans="1:2" ht="15">
      <c r="A53" s="145">
        <v>0.781250000000006</v>
      </c>
      <c r="B53" s="148">
        <f t="shared" si="0"/>
        <v>41357</v>
      </c>
    </row>
    <row r="54" spans="1:2" ht="15">
      <c r="A54" s="145">
        <v>0.791666666666673</v>
      </c>
      <c r="B54" s="148">
        <f t="shared" si="0"/>
        <v>41364</v>
      </c>
    </row>
    <row r="55" spans="1:2" ht="15">
      <c r="A55" s="145">
        <v>0.80208333333334</v>
      </c>
      <c r="B55" s="148">
        <f t="shared" si="0"/>
        <v>41371</v>
      </c>
    </row>
    <row r="56" spans="1:2" ht="15">
      <c r="A56" s="145">
        <v>0.812500000000007</v>
      </c>
      <c r="B56" s="148">
        <f t="shared" si="0"/>
        <v>41378</v>
      </c>
    </row>
    <row r="57" spans="1:2" ht="15">
      <c r="A57" s="145">
        <v>0.822916666666674</v>
      </c>
      <c r="B57" s="148">
        <f t="shared" si="0"/>
        <v>41385</v>
      </c>
    </row>
    <row r="58" spans="1:2" ht="15">
      <c r="A58" s="145">
        <v>0.833333333333341</v>
      </c>
      <c r="B58" s="148">
        <f t="shared" si="0"/>
        <v>41392</v>
      </c>
    </row>
    <row r="59" spans="1:2" ht="15">
      <c r="A59" s="145">
        <v>0.843750000000008</v>
      </c>
      <c r="B59" s="148">
        <f t="shared" si="0"/>
        <v>41399</v>
      </c>
    </row>
    <row r="60" spans="1:2" ht="15">
      <c r="A60" s="145">
        <v>0.854166666666675</v>
      </c>
      <c r="B60" s="148">
        <f t="shared" si="0"/>
        <v>41406</v>
      </c>
    </row>
    <row r="61" spans="1:2" ht="15">
      <c r="A61" s="145">
        <v>0.864583333333342</v>
      </c>
      <c r="B61" s="148">
        <f t="shared" si="0"/>
        <v>41413</v>
      </c>
    </row>
    <row r="62" spans="1:2" ht="15">
      <c r="A62" s="145">
        <v>0.87500000000001</v>
      </c>
      <c r="B62" s="148">
        <f t="shared" si="0"/>
        <v>41420</v>
      </c>
    </row>
    <row r="63" spans="1:2" ht="15">
      <c r="A63" s="145">
        <v>0.885416666666677</v>
      </c>
      <c r="B63" s="148">
        <f t="shared" si="0"/>
        <v>41427</v>
      </c>
    </row>
    <row r="64" spans="1:2" ht="15">
      <c r="A64" s="145">
        <v>0.895833333333344</v>
      </c>
      <c r="B64" s="148">
        <f t="shared" si="0"/>
        <v>41434</v>
      </c>
    </row>
    <row r="65" spans="1:2" ht="15">
      <c r="A65" s="145">
        <v>0.906250000000011</v>
      </c>
      <c r="B65" s="148">
        <f t="shared" si="0"/>
        <v>41441</v>
      </c>
    </row>
    <row r="66" spans="1:2" ht="15">
      <c r="A66" s="145">
        <v>0.916666666666678</v>
      </c>
      <c r="B66" s="148">
        <f t="shared" si="0"/>
        <v>41448</v>
      </c>
    </row>
    <row r="67" spans="1:2" ht="15">
      <c r="A67" s="145">
        <v>0.927083333333345</v>
      </c>
      <c r="B67" s="148">
        <f t="shared" si="0"/>
        <v>41455</v>
      </c>
    </row>
    <row r="68" spans="1:2" ht="15">
      <c r="A68" s="145">
        <v>0.937500000000012</v>
      </c>
      <c r="B68" s="148">
        <f aca="true" t="shared" si="1" ref="B68:B97">+B67+7</f>
        <v>41462</v>
      </c>
    </row>
    <row r="69" spans="1:2" ht="15">
      <c r="A69" s="145">
        <v>0.947916666666679</v>
      </c>
      <c r="B69" s="148">
        <f t="shared" si="1"/>
        <v>41469</v>
      </c>
    </row>
    <row r="70" spans="1:2" ht="15">
      <c r="A70" s="145">
        <v>0.958333333333346</v>
      </c>
      <c r="B70" s="148">
        <f t="shared" si="1"/>
        <v>41476</v>
      </c>
    </row>
    <row r="71" spans="1:2" ht="15">
      <c r="A71" s="145">
        <v>0.968750000000013</v>
      </c>
      <c r="B71" s="148">
        <f t="shared" si="1"/>
        <v>41483</v>
      </c>
    </row>
    <row r="72" spans="1:2" ht="15">
      <c r="A72" s="145">
        <v>0.97916666666668</v>
      </c>
      <c r="B72" s="148">
        <f t="shared" si="1"/>
        <v>41490</v>
      </c>
    </row>
    <row r="73" spans="1:2" ht="15">
      <c r="A73" s="145">
        <v>0.989583333333347</v>
      </c>
      <c r="B73" s="148">
        <f t="shared" si="1"/>
        <v>41497</v>
      </c>
    </row>
    <row r="74" spans="1:2" ht="15">
      <c r="A74" s="145">
        <v>1.00000000000001</v>
      </c>
      <c r="B74" s="148">
        <f t="shared" si="1"/>
        <v>41504</v>
      </c>
    </row>
    <row r="75" spans="1:2" ht="15">
      <c r="A75" s="145">
        <v>1.01041666666668</v>
      </c>
      <c r="B75" s="148">
        <f t="shared" si="1"/>
        <v>41511</v>
      </c>
    </row>
    <row r="76" spans="1:2" ht="15">
      <c r="A76" s="145">
        <v>1.02083333333335</v>
      </c>
      <c r="B76" s="148">
        <f t="shared" si="1"/>
        <v>41518</v>
      </c>
    </row>
    <row r="77" spans="1:2" ht="15">
      <c r="A77" s="145">
        <v>1.03125000000001</v>
      </c>
      <c r="B77" s="148">
        <f t="shared" si="1"/>
        <v>41525</v>
      </c>
    </row>
    <row r="78" spans="1:2" ht="15">
      <c r="A78" s="145">
        <v>1.04166666666668</v>
      </c>
      <c r="B78" s="148">
        <f t="shared" si="1"/>
        <v>41532</v>
      </c>
    </row>
    <row r="79" spans="1:2" ht="15">
      <c r="A79" s="145">
        <v>1.05208333333335</v>
      </c>
      <c r="B79" s="148">
        <f t="shared" si="1"/>
        <v>41539</v>
      </c>
    </row>
    <row r="80" spans="1:2" ht="15">
      <c r="A80" s="145">
        <v>1.06250000000002</v>
      </c>
      <c r="B80" s="148">
        <f t="shared" si="1"/>
        <v>41546</v>
      </c>
    </row>
    <row r="81" spans="1:2" ht="15">
      <c r="A81" s="145">
        <v>1.07291666666668</v>
      </c>
      <c r="B81" s="148">
        <f t="shared" si="1"/>
        <v>41553</v>
      </c>
    </row>
    <row r="82" spans="1:2" ht="15">
      <c r="A82" s="145">
        <v>1.08333333333335</v>
      </c>
      <c r="B82" s="148">
        <f t="shared" si="1"/>
        <v>41560</v>
      </c>
    </row>
    <row r="83" spans="1:2" ht="15">
      <c r="A83" s="145">
        <v>1.09375000000002</v>
      </c>
      <c r="B83" s="148">
        <f t="shared" si="1"/>
        <v>41567</v>
      </c>
    </row>
    <row r="84" spans="1:2" ht="15">
      <c r="A84" s="145">
        <v>1.10416666666668</v>
      </c>
      <c r="B84" s="148">
        <f t="shared" si="1"/>
        <v>41574</v>
      </c>
    </row>
    <row r="85" spans="1:2" ht="15">
      <c r="A85" s="145">
        <v>1.11458333333335</v>
      </c>
      <c r="B85" s="148">
        <f t="shared" si="1"/>
        <v>41581</v>
      </c>
    </row>
    <row r="86" spans="1:2" ht="15">
      <c r="A86" s="145">
        <v>1.12500000000002</v>
      </c>
      <c r="B86" s="148">
        <f t="shared" si="1"/>
        <v>41588</v>
      </c>
    </row>
    <row r="87" spans="1:2" ht="15">
      <c r="A87" s="145">
        <v>1.13541666666668</v>
      </c>
      <c r="B87" s="148">
        <f t="shared" si="1"/>
        <v>41595</v>
      </c>
    </row>
    <row r="88" spans="1:2" ht="15">
      <c r="A88" s="145">
        <v>1.14583333333335</v>
      </c>
      <c r="B88" s="148">
        <f t="shared" si="1"/>
        <v>41602</v>
      </c>
    </row>
    <row r="89" spans="1:2" ht="15">
      <c r="A89" s="145">
        <v>1.15625000000002</v>
      </c>
      <c r="B89" s="148">
        <f t="shared" si="1"/>
        <v>41609</v>
      </c>
    </row>
    <row r="90" spans="1:2" ht="15">
      <c r="A90" s="145">
        <v>1.16666666666668</v>
      </c>
      <c r="B90" s="148">
        <f t="shared" si="1"/>
        <v>41616</v>
      </c>
    </row>
    <row r="91" spans="1:2" ht="15">
      <c r="A91" s="145">
        <v>1.17708333333335</v>
      </c>
      <c r="B91" s="148">
        <f t="shared" si="1"/>
        <v>41623</v>
      </c>
    </row>
    <row r="92" spans="1:2" ht="15">
      <c r="A92" s="145">
        <v>1.18750000000002</v>
      </c>
      <c r="B92" s="148">
        <f t="shared" si="1"/>
        <v>41630</v>
      </c>
    </row>
    <row r="93" spans="1:2" ht="15">
      <c r="A93" s="145">
        <v>1.19791666666669</v>
      </c>
      <c r="B93" s="148">
        <f t="shared" si="1"/>
        <v>41637</v>
      </c>
    </row>
    <row r="94" spans="1:2" ht="15">
      <c r="A94" s="145">
        <v>1.20833333333335</v>
      </c>
      <c r="B94" s="148">
        <f t="shared" si="1"/>
        <v>41644</v>
      </c>
    </row>
    <row r="95" spans="1:2" ht="15">
      <c r="A95" s="145">
        <v>1.21875000000002</v>
      </c>
      <c r="B95" s="148">
        <f t="shared" si="1"/>
        <v>41651</v>
      </c>
    </row>
    <row r="96" spans="1:2" ht="15">
      <c r="A96" s="145">
        <v>1.22916666666669</v>
      </c>
      <c r="B96" s="148">
        <f t="shared" si="1"/>
        <v>41658</v>
      </c>
    </row>
    <row r="97" spans="1:2" ht="15">
      <c r="A97" s="145">
        <v>1.23958333333335</v>
      </c>
      <c r="B97" s="148">
        <f t="shared" si="1"/>
        <v>41665</v>
      </c>
    </row>
  </sheetData>
  <sheetProtection sheet="1" objects="1" scenarios="1"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Davidson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Paycheck Request</dc:title>
  <dc:subject/>
  <dc:creator>Davidson College</dc:creator>
  <cp:keywords>Special Paycheck requests</cp:keywords>
  <dc:description/>
  <cp:lastModifiedBy>Microsoft Office User</cp:lastModifiedBy>
  <cp:lastPrinted>2012-05-01T15:15:37Z</cp:lastPrinted>
  <dcterms:created xsi:type="dcterms:W3CDTF">2012-04-03T12:50:20Z</dcterms:created>
  <dcterms:modified xsi:type="dcterms:W3CDTF">2019-02-01T18:17:19Z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